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'BoQ1'!$A$11:$BC$413</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'BoQ1'!$A$1:$BC$413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<sst xmlns="http://schemas.openxmlformats.org/spreadsheetml/2006/main" count="2807" uniqueCount="812">
  <si>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</si>
  <si>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</si>
  <si>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</si>
  <si>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</si>
  <si>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</si>
  <si>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</si>
  <si>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</si>
  <si>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</si>
  <si>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</si>
  <si>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</si>
  <si>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</si>
  <si>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</si>
  <si>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</si>
  <si>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</si>
  <si>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</si>
  <si>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</si>
  <si>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</si>
  <si>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</si>
  <si>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</si>
  <si>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</si>
  <si>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</si>
  <si>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</si>
  <si>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</si>
  <si>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</si>
  <si>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</si>
  <si>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</si>
  <si>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</si>
  <si>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</si>
  <si>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</si>
  <si>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</si>
  <si>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</si>
  <si>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</si>
  <si>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</si>
  <si>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</si>
  <si>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</si>
  <si>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</si>
  <si>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</si>
  <si>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</si>
  <si>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</si>
  <si>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</si>
  <si>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</si>
  <si>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</si>
  <si>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</si>
  <si>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</si>
  <si>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</si>
  <si>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</si>
  <si>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</si>
  <si>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</si>
  <si>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</si>
  <si>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</si>
  <si>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</si>
  <si>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</si>
  <si>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</si>
  <si>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</si>
  <si>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</si>
  <si>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</si>
  <si>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</si>
  <si>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</si>
  <si>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</si>
  <si>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t>item no.18</t>
  </si>
  <si>
    <r>
      <t xml:space="preserve">TOTAL AMOUNT  
           in
     </t>
    </r>
    <r>
      <rPr>
        <b/>
        <sz val="11"/>
        <color indexed="10"/>
        <rFont val="Arial"/>
        <family val="2"/>
      </rPr>
      <t xml:space="preserve"> Rs.      P</t>
    </r>
  </si>
  <si>
    <t>item no.6</t>
  </si>
  <si>
    <t>item no.7</t>
  </si>
  <si>
    <t>item no.9</t>
  </si>
  <si>
    <t>item no.11</t>
  </si>
  <si>
    <t>item no.12</t>
  </si>
  <si>
    <t>item no.14</t>
  </si>
  <si>
    <t>item no.15</t>
  </si>
  <si>
    <t>item no.16</t>
  </si>
  <si>
    <t>item no.17</t>
  </si>
  <si>
    <t>item no.19</t>
  </si>
  <si>
    <t>item no.20</t>
  </si>
  <si>
    <t>item no.21</t>
  </si>
  <si>
    <t>item no.22</t>
  </si>
  <si>
    <t>item no.23</t>
  </si>
  <si>
    <t>item no.24</t>
  </si>
  <si>
    <t>item no.25</t>
  </si>
  <si>
    <t>item no.26</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</si>
  <si>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</si>
  <si>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</si>
  <si>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</si>
  <si>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</si>
  <si>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</si>
  <si>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</si>
  <si>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</si>
  <si>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</si>
  <si>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</si>
  <si>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</si>
  <si>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</si>
  <si>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</si>
  <si>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</si>
  <si>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</si>
  <si>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</si>
  <si>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</si>
  <si>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</si>
  <si>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</si>
  <si>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</si>
  <si>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</si>
  <si>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</si>
  <si>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</si>
  <si>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</si>
  <si>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</si>
  <si>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</si>
  <si>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</si>
  <si>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</si>
  <si>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</si>
  <si>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</si>
  <si>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</si>
  <si>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</si>
  <si>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</si>
  <si>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</si>
  <si>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</si>
  <si>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</si>
  <si>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</si>
  <si>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</si>
  <si>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</si>
  <si>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</si>
  <si>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</si>
  <si>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</si>
  <si>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</si>
  <si>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</si>
  <si>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</si>
  <si>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</si>
  <si>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</si>
  <si>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</si>
  <si>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</si>
  <si>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</si>
  <si>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</si>
  <si>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</si>
  <si>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</si>
  <si>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</si>
  <si>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</si>
  <si>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</si>
  <si>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</si>
  <si>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</si>
  <si>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sqm</t>
  </si>
  <si>
    <t>EARTH WORK</t>
  </si>
  <si>
    <t>All kinds of soil</t>
  </si>
  <si>
    <t>CEMENT CONCRETE (CAST IN SITU)</t>
  </si>
  <si>
    <t>1:2:4 (1 cement : 2 coarse sand (zone-III) derived from natural sources : 4 graded stone aggregate 20 mm nominal size derived from natural sources)</t>
  </si>
  <si>
    <t>MASONRY WORK</t>
  </si>
  <si>
    <t>FLOORING</t>
  </si>
  <si>
    <t>FINISHING</t>
  </si>
  <si>
    <t>cum</t>
  </si>
  <si>
    <t>metre</t>
  </si>
  <si>
    <t>each</t>
  </si>
  <si>
    <t>Tender Inviting Authority: DOIP, IIT Kanpur</t>
  </si>
  <si>
    <t>REPAIRS TO BUILDING</t>
  </si>
  <si>
    <t>Dismantling and Demolishing</t>
  </si>
  <si>
    <t>Demolishing brick work manually/ by mechanical means including stacking of serviceable material and disposal of unserviceable material within 50 metres lead as per direction of Engineer-in-charge.</t>
  </si>
  <si>
    <t>In cement mortar</t>
  </si>
  <si>
    <t>NEW TECHNOLOGIES AND MATERIALS</t>
  </si>
  <si>
    <t>Carriage of Materials</t>
  </si>
  <si>
    <t>By Mechanical Transport including loading,unloading and stacking</t>
  </si>
  <si>
    <t>REINFORCED CEMENT CONCRETE</t>
  </si>
  <si>
    <t>Centering and shuttering including strutting, propping etc. and removal of form for</t>
  </si>
  <si>
    <t>Thermo-Mechanically Treated bars of grade Fe-500D or more.</t>
  </si>
  <si>
    <t>Cement mortar 1:6 (1 cement : 6 coarse sand)</t>
  </si>
  <si>
    <t>STEEL WORK</t>
  </si>
  <si>
    <t>12 mm cement plaster of mix :</t>
  </si>
  <si>
    <t>1:6 (1 cement: 6 coarse sand)</t>
  </si>
  <si>
    <t>15 mm cement plaster on rough side of single or half brick wall of mix:</t>
  </si>
  <si>
    <t>6 mm cement plaster of mix :</t>
  </si>
  <si>
    <t>1:3 (1 cement : 3 fine sand)</t>
  </si>
  <si>
    <t>Two or more coats on new work</t>
  </si>
  <si>
    <t>Painting with synthetic enamel paint of approved brand and manufacture to give an even shade :</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</si>
  <si>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</si>
  <si>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</si>
  <si>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Nominal concrete 1:4:8 or leaner mix (i/c equivalent design mix)</t>
  </si>
  <si>
    <t>Demolishing R.C.C. work manually/ by mechanical means including stacking of steel bars and disposal of unserviceable material within 50 metres lead as per direction of Engineer - in- charge.</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</si>
  <si>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</si>
  <si>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kg</t>
  </si>
  <si>
    <t>Cum</t>
  </si>
  <si>
    <t>item no.13</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</si>
  <si>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</si>
  <si>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</si>
  <si>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</si>
  <si>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</si>
  <si>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</si>
  <si>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</si>
  <si>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</si>
  <si>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</si>
  <si>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</si>
  <si>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</si>
  <si>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</si>
  <si>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</si>
  <si>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</si>
  <si>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</si>
  <si>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</si>
  <si>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</si>
  <si>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</si>
  <si>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</si>
  <si>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</si>
  <si>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</si>
  <si>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</si>
  <si>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</si>
  <si>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</si>
  <si>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</si>
  <si>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</si>
  <si>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item no.109</t>
  </si>
  <si>
    <t>item no.110</t>
  </si>
  <si>
    <t>item no.111</t>
  </si>
  <si>
    <t>item no.112</t>
  </si>
  <si>
    <t>item no.113</t>
  </si>
  <si>
    <t>item no.114</t>
  </si>
  <si>
    <t>item no.115</t>
  </si>
  <si>
    <t>item no.116</t>
  </si>
  <si>
    <t>item no.117</t>
  </si>
  <si>
    <t>item no.118</t>
  </si>
  <si>
    <t>item no.119</t>
  </si>
  <si>
    <t>item no.120</t>
  </si>
  <si>
    <t>item no.121</t>
  </si>
  <si>
    <t>item no.122</t>
  </si>
  <si>
    <t>item no.123</t>
  </si>
  <si>
    <t>item no.124</t>
  </si>
  <si>
    <t>item no.125</t>
  </si>
  <si>
    <t>item no.126</t>
  </si>
  <si>
    <t>item no.127</t>
  </si>
  <si>
    <t>item no.128</t>
  </si>
  <si>
    <t>item no.129</t>
  </si>
  <si>
    <t>item no.130</t>
  </si>
  <si>
    <t>item no.131</t>
  </si>
  <si>
    <t>item no.132</t>
  </si>
  <si>
    <t>Lime, moorum, building rubbish Lead - 2 km</t>
  </si>
  <si>
    <t>Centering and shuttering including strutting, propping etc. and removal of form work for :</t>
  </si>
  <si>
    <t>Foundations, footings, bases for columns</t>
  </si>
  <si>
    <t>Steel work welded in built up sections/ framed work, including cutting, hoisting, fixing in position and applying a priming coat of approved steel primer using structural steel etc. as required.</t>
  </si>
  <si>
    <t>Painting with synthetic enamel paint of approved brand and manufacture of required colour to give an even shade :</t>
  </si>
  <si>
    <t>One or more coats on old work</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</si>
  <si>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</si>
  <si>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</si>
  <si>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Nominal concrete 1:3:6 or richer mix (i/c equivalent design mix)</t>
  </si>
  <si>
    <t>Dismantling old plaster or skirting raking out joints and cleaning the surface for plaster including disposal of rubbish to the dumping ground within 50 metres lead.</t>
  </si>
  <si>
    <t>DRAINAGE</t>
  </si>
  <si>
    <t>With common burnt clay F.P.S. (non modular) bricks of class designation 7.5</t>
  </si>
  <si>
    <t>Sqm</t>
  </si>
  <si>
    <t>item no.133</t>
  </si>
  <si>
    <t>item no.134</t>
  </si>
  <si>
    <t>item no.135</t>
  </si>
  <si>
    <t>item no.136</t>
  </si>
  <si>
    <t>item no.137</t>
  </si>
  <si>
    <t>item no.138</t>
  </si>
  <si>
    <t>item no.139</t>
  </si>
  <si>
    <t>item no.140</t>
  </si>
  <si>
    <t>item no.141</t>
  </si>
  <si>
    <t>item no.142</t>
  </si>
  <si>
    <t>item no.143</t>
  </si>
  <si>
    <t>item no.144</t>
  </si>
  <si>
    <t>item no.145</t>
  </si>
  <si>
    <t>item no.146</t>
  </si>
  <si>
    <t>item no.147</t>
  </si>
  <si>
    <t>item no.148</t>
  </si>
  <si>
    <t>item no.149</t>
  </si>
  <si>
    <t>item no.150</t>
  </si>
  <si>
    <t>item no.151</t>
  </si>
  <si>
    <t>item no.152</t>
  </si>
  <si>
    <t>item no.153</t>
  </si>
  <si>
    <t>item no.154</t>
  </si>
  <si>
    <t>item no.155</t>
  </si>
  <si>
    <t>item no.156</t>
  </si>
  <si>
    <t>item no.157</t>
  </si>
  <si>
    <t>item no.158</t>
  </si>
  <si>
    <t>item no.159</t>
  </si>
  <si>
    <t>item no.160</t>
  </si>
  <si>
    <t>item no.161</t>
  </si>
  <si>
    <t>item no.162</t>
  </si>
  <si>
    <t>item no.163</t>
  </si>
  <si>
    <t>item no.164</t>
  </si>
  <si>
    <t>item no.165</t>
  </si>
  <si>
    <t>item no.166</t>
  </si>
  <si>
    <t>item no.167</t>
  </si>
  <si>
    <t>item no.168</t>
  </si>
  <si>
    <t>item no.169</t>
  </si>
  <si>
    <t>item no.170</t>
  </si>
  <si>
    <t>item no.171</t>
  </si>
  <si>
    <t>item no.172</t>
  </si>
  <si>
    <t>item no.173</t>
  </si>
  <si>
    <t>item no.174</t>
  </si>
  <si>
    <t>item no.175</t>
  </si>
  <si>
    <t>item no.176</t>
  </si>
  <si>
    <t>item no.177</t>
  </si>
  <si>
    <t>item no.178</t>
  </si>
  <si>
    <t>item no.179</t>
  </si>
  <si>
    <t>item no.180</t>
  </si>
  <si>
    <t>item no.181</t>
  </si>
  <si>
    <t>item no.182</t>
  </si>
  <si>
    <t>item no.183</t>
  </si>
  <si>
    <t>item no.184</t>
  </si>
  <si>
    <t>item no.185</t>
  </si>
  <si>
    <t>item no.186</t>
  </si>
  <si>
    <t>item no.187</t>
  </si>
  <si>
    <t>item no.188</t>
  </si>
  <si>
    <t>item no.189</t>
  </si>
  <si>
    <t>item no.190</t>
  </si>
  <si>
    <t>item no.191</t>
  </si>
  <si>
    <t>item no.192</t>
  </si>
  <si>
    <t>item no.193</t>
  </si>
  <si>
    <t>item no.194</t>
  </si>
  <si>
    <t>item no.195</t>
  </si>
  <si>
    <t>item no.196</t>
  </si>
  <si>
    <t>item no.197</t>
  </si>
  <si>
    <t>item no.198</t>
  </si>
  <si>
    <t>item no.199</t>
  </si>
  <si>
    <t>item no.200</t>
  </si>
  <si>
    <t>item no.201</t>
  </si>
  <si>
    <t>item no.202</t>
  </si>
  <si>
    <t>item no.203</t>
  </si>
  <si>
    <t>item no.204</t>
  </si>
  <si>
    <t>item no.205</t>
  </si>
  <si>
    <t>item no.206</t>
  </si>
  <si>
    <t>item no.207</t>
  </si>
  <si>
    <t>item no.208</t>
  </si>
  <si>
    <t>item no.209</t>
  </si>
  <si>
    <t>item no.210</t>
  </si>
  <si>
    <t>item no.211</t>
  </si>
  <si>
    <t>item no.212</t>
  </si>
  <si>
    <t>item no.213</t>
  </si>
  <si>
    <t>item no.214</t>
  </si>
  <si>
    <t>item no.215</t>
  </si>
  <si>
    <t>item no.216</t>
  </si>
  <si>
    <t>item no.217</t>
  </si>
  <si>
    <t>item no.218</t>
  </si>
  <si>
    <t>item no.219</t>
  </si>
  <si>
    <t>item no.220</t>
  </si>
  <si>
    <t>item no.221</t>
  </si>
  <si>
    <t>item no.222</t>
  </si>
  <si>
    <t>item no.223</t>
  </si>
  <si>
    <t>item no.224</t>
  </si>
  <si>
    <t>item no.225</t>
  </si>
  <si>
    <t>item no.226</t>
  </si>
  <si>
    <t>item no.227</t>
  </si>
  <si>
    <t>item no.228</t>
  </si>
  <si>
    <t>item no.229</t>
  </si>
  <si>
    <t>item no.230</t>
  </si>
  <si>
    <t>item no.231</t>
  </si>
  <si>
    <t>item no.232</t>
  </si>
  <si>
    <t>item no.233</t>
  </si>
  <si>
    <t>item no.234</t>
  </si>
  <si>
    <t>item no.235</t>
  </si>
  <si>
    <t>item no.236</t>
  </si>
  <si>
    <t>item no.237</t>
  </si>
  <si>
    <t>item no.238</t>
  </si>
  <si>
    <t>item no.239</t>
  </si>
  <si>
    <t>item no.240</t>
  </si>
  <si>
    <t>item no.241</t>
  </si>
  <si>
    <t>item no.242</t>
  </si>
  <si>
    <t>item no.243</t>
  </si>
  <si>
    <t>item no.244</t>
  </si>
  <si>
    <t>item no.245</t>
  </si>
  <si>
    <t>item no.246</t>
  </si>
  <si>
    <t>item no.247</t>
  </si>
  <si>
    <t>Shelves (Cast in situ)</t>
  </si>
  <si>
    <t>Steel reinforcement for R.C.C. work including straightening, cutting, bending, placing in position and binding all complete above plinth level.</t>
  </si>
  <si>
    <t>CLADDING WORK</t>
  </si>
  <si>
    <t>Area of slab over 0.50 sqm</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</si>
  <si>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</si>
  <si>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 V. C. WORK</t>
  </si>
  <si>
    <t>Providing wood work in frames of doors, windows, clerestory windows and other frames, wrought framed and fixed in position with hold fast lugs or with dash fasteners of required dia &amp; length (hold fast lugs or dash fastener shall be paid for separately).</t>
  </si>
  <si>
    <t>Second class teak wood</t>
  </si>
  <si>
    <t>35 mm thick</t>
  </si>
  <si>
    <t>250x16 mm</t>
  </si>
  <si>
    <t>150x10 mm</t>
  </si>
  <si>
    <t>100x10 mm</t>
  </si>
  <si>
    <t>100 mm</t>
  </si>
  <si>
    <t>Providing and fixing aluminium sliding door bolts, ISI marked anodised (anodic coating not less than grade AC 10 as per IS : 1868), transparent or dyed to required colour or shade, with nuts and screws etc. complete :</t>
  </si>
  <si>
    <t>Providing and fixing aluminium tower bolts, ISI marked, anodised (anodic coating not less than grade AC 10 as per IS : 1868 ) transparent or dyed to required colour or shade, with necessary screws etc. complete :</t>
  </si>
  <si>
    <t>200x10 mm</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</si>
  <si>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</si>
  <si>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</si>
  <si>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</si>
  <si>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Extruded section profile size 48x40 mm</t>
  </si>
  <si>
    <t>Providing and fixing to existing door frames.</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</si>
  <si>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</si>
  <si>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Providing and fixing wire gauge shutters using stainless steel grade 304 wire gauge with wire of dia 0.5 mm and average width of aperture 1.4 mm in both directions for doors, windows and clerestory windows with necessary screws :</t>
  </si>
  <si>
    <t>35 mm thick shutters</t>
  </si>
  <si>
    <t>With ISI marked stainless steel butt hinges of required size</t>
  </si>
  <si>
    <t>Providing and fixing fly proof stainless steel grade 304 wire gauge, to windows and clerestory windows using wire gauge with average width of aperture 1.4 mm in both directions with wire of dia. 0.50 mm all complete.</t>
  </si>
  <si>
    <t>With 2nd class teak wood beading 62X19 mm</t>
  </si>
  <si>
    <t>In stringers, treads, landings etc. of stair cases, including use of chequered plate wherever required, all complete</t>
  </si>
  <si>
    <t>Providing and fixing 1st quality ceramic glazed floor tiles conforming to IS : 15622 (thickness to be specified by the manufacturer ) of approved make in all colours, shades except burgundy, bottle green, black of any size as approved by Engineer-in-Charge in skirting, risers of steps and dados over 12 mm thick bed of cement Mortar 1:3 (1 cement: 3 coarse sand) and jointing with grey cement slurry @ 3.3kg per sqm including pointing in white cement mixed with pigment of matching shade complete.</t>
  </si>
  <si>
    <t>Double charge vitrified tile polished finish of size</t>
  </si>
  <si>
    <t>Size of Tile 600 x 600 mm</t>
  </si>
  <si>
    <t>Glazed Vitrified tiles Matt/Antiskid finish of size</t>
  </si>
  <si>
    <t>Size of Tile  600 x 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</si>
  <si>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</si>
  <si>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Size of Tile 600x600 mm</t>
  </si>
  <si>
    <t>12 mm cement plaster finished with a floating coat of neat cement of mix :</t>
  </si>
  <si>
    <t>1:4 (1 cement: 4 fine sand)</t>
  </si>
  <si>
    <t>15 mm cement plaster on rough side of single or half brick wall finished with a floating coat of neat cement of mix :</t>
  </si>
  <si>
    <t>Distempering with 1st quality acrylic distemper (ready mixed) having VOC content less than 50 gms/litre, of approved manufacturer, of required shade and colour complete, as per manufacturer's specification.</t>
  </si>
  <si>
    <t>Two or more coats on new work over an under coat of suitable shade with ordinary paint of approved brand and manufacture</t>
  </si>
  <si>
    <t>White washing with lime to give an even shade :</t>
  </si>
  <si>
    <t>Old work (two or more coats)</t>
  </si>
  <si>
    <t>Removing white or colour wash by scrapping and sand papering and preparing the surface smooth including necessary repairs to scratches etc. complete</t>
  </si>
  <si>
    <t>Finishing walls with Acrylic Smooth exterior paint of required shade :</t>
  </si>
  <si>
    <t>Hacking of CC flooring including cleaning for surface etc. complete as per direction of the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</si>
  <si>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</si>
  <si>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Dismantling doors, windows and clerestory windows (steel or wood) shutter including chowkhats, architrave, holdfasts etc. complete and stacking within 50 metres lead :</t>
  </si>
  <si>
    <t>Of area 3 sq. metres and below</t>
  </si>
  <si>
    <t>Taking out doors, windows and clerestory window shutters (steel or wood) including stacking within 50 metres lead :</t>
  </si>
  <si>
    <t>SANITARY INSTALLATIONS</t>
  </si>
  <si>
    <t>White Vitreous china Orissa pattern W.C. pan of size 580x440 mm with integral type foot rests</t>
  </si>
  <si>
    <t>W.C. pan with ISI marked white solid plastic seat and lid</t>
  </si>
  <si>
    <t>White solid plastic seat with lid</t>
  </si>
  <si>
    <t>Providing and fixing CP Brass 32mm size Bottle Trap of approved quality &amp; make and as per the direction of Engineer-in-charge.</t>
  </si>
  <si>
    <t>Providing and fixing white vitreous china wash basin including making all connections but excluding the cost of fittings :</t>
  </si>
  <si>
    <t>Flat back wash basin of size 550x400 mm</t>
  </si>
  <si>
    <t>Providing and fixing soil, waste and vent pipes :</t>
  </si>
  <si>
    <t>100 mm dia</t>
  </si>
  <si>
    <t>75 mm diameter :</t>
  </si>
  <si>
    <t>Providing and fixing bend of required degree with access door, insertion rubber washer 3 mm thick, bolts and nuts complete.</t>
  </si>
  <si>
    <t>Providing and fixing plain bend of required degree.</t>
  </si>
  <si>
    <t>Sand cast iron S&amp;S as per IS : 3989</t>
  </si>
  <si>
    <t>100x100x100 mm</t>
  </si>
  <si>
    <t>Sand cast iron S&amp;S as per IS - 3989</t>
  </si>
  <si>
    <t>Providing and fixing terminal guard :</t>
  </si>
  <si>
    <t>75 mm</t>
  </si>
  <si>
    <t>Providing and fixing collar :</t>
  </si>
  <si>
    <t>100 mm inlet and 100 mm outlet</t>
  </si>
  <si>
    <t>Sand cast iron S&amp;S as per IS: 3989</t>
  </si>
  <si>
    <t>100 mm inlet and 75 mm outlet</t>
  </si>
  <si>
    <t>WATER SUPPLY</t>
  </si>
  <si>
    <t>Providing and fixing Chlorinated Polyvinyl Chloride (CPVC) pipes, having thermal stability for hot &amp; cold water supply, including all CPVC plain &amp; brass threaded fittings, including fixing the pipe with clamps at 1.00 m spacing. This includes jointing of pipes &amp; fittings with one step CPVC solvent cement and testing of joints complete as per direction of Engineer in Charge.   Internal work - Exposed on wall</t>
  </si>
  <si>
    <t>20 mm nominal dia Pipes</t>
  </si>
  <si>
    <t>32 mm nominal dia Pipes</t>
  </si>
  <si>
    <t>Providing and fixing Chlorinated Polyvinyl Chloride (CPVC) pipes, having thermal stability for hot &amp; cold water supply, including all CPVC plain &amp; brass threaded fittings, i/c fixing the pipe with clamps at 1.00 m spacing. This includes jointing of pipes &amp; fittings with one step CPVC solvent cement and the cost of cutting chases and making good the same including testing of joints complete as per direction of Engineer in Charge. Concealed work, including cutting chases and making good the walls etc.</t>
  </si>
  <si>
    <t>20 mm dia nominal bore</t>
  </si>
  <si>
    <t>Providing and fixing gun metal gate valve with C.I. wheel of approved quality (screwed end) :</t>
  </si>
  <si>
    <t>20 mm nominal bore</t>
  </si>
  <si>
    <t>Providing and fixing ball valve (brass) of approved quality, High or low pressure, with plastic floats complete :</t>
  </si>
  <si>
    <t>Providing and fixing uplasticised PVC connection pipe with brass unions :</t>
  </si>
  <si>
    <t>45 cm length</t>
  </si>
  <si>
    <t>15 mm nominal bore</t>
  </si>
  <si>
    <t>Providing and fixing C.P. brass bib cock of approved quality conforming to IS:8931 :</t>
  </si>
  <si>
    <t>Providing and fixing C.P. brass long nose bib cock of approved quality conforming to IS standards and weighing not less than 810 gms.</t>
  </si>
  <si>
    <t>Providing and fixing C.P. brass stop cock (concealed) of standard design and of approved make conforming to IS:8931.</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</si>
  <si>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</si>
  <si>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</si>
  <si>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</si>
  <si>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Cutting holes up to 30x30 cm in walls including making good the same:</t>
  </si>
  <si>
    <t>With common burnt clay F.P.S. (non modular) bricks</t>
  </si>
  <si>
    <t>Providing, laying and jointing glazed stoneware pipes class SP-1 with stiff mixture of cement mortar in the proportion of 1:1 (1 cement : 1 fine sand) including testing of joints etc. complete :</t>
  </si>
  <si>
    <t>100 mm diameter</t>
  </si>
  <si>
    <t>Providing and laying cement concrete 1:5:10 (1 cement : 5 coarse sand : 10 graded stone aggregate 40 mm nominal size) all-round S.W. pipes including bed concrete as per standard design :</t>
  </si>
  <si>
    <t>100 mm diameter S.W. pipe</t>
  </si>
  <si>
    <t>100x100 mm size P type</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</si>
  <si>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</si>
  <si>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</si>
  <si>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ALUMINIUM WORK</t>
  </si>
  <si>
    <t>For fixed portion</t>
  </si>
  <si>
    <t>Powder coated aluminium (minimum thickness of powder coating 50 micron)</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</si>
  <si>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</si>
  <si>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WATER PROOFING</t>
  </si>
  <si>
    <t>Providing  and applying fibre reinforced elastomeric liquid water proofing membrane with resilient acrylic polymers having Sun Reflectivity Index (SRI) of 105 on top of concrete roof in three coats @10.76 litre/ 10 sqm. One coat of self-priming of elastomeric waterproofing liquid (dilution with water in the ratio of 3:1) and two coats of undiluted elastomeric waterproofing liquid (dry film thickness of complete application/system not less than 500 microns). The operation shall be carried out after scrapping and properly cleaning the surface to remove loose particles with wire brushes, complete in all respect as per the direction of Engineer-in-Charge.</t>
  </si>
  <si>
    <t>Chipping of unsound/weak concrete material from slabs, beams, columns etc. with manual Chisel and/ or by standard power driven percussion type or  of approved make  including tapering of all edges, making square shoulders of cavities including cleaning the exposed concrete surface and reinforcement with wire brushes etc. and disposal of debris for all lead and lifts all complete as per direction of Engineer-In-Charge</t>
  </si>
  <si>
    <t>25 mm average thickness</t>
  </si>
  <si>
    <t>Cleaning of reinforcement from rust from the reinforcing bars to give it a total rust free  steel surface by using alkaline chemical rust remover of approved make with paint brush and removing loose particles after 24 hours of its application with wire brush and thoroughly washing with water and allowing it to dry, all complete as per direction of Engineer-In-Charge.</t>
  </si>
  <si>
    <t>Bars upto 12 mm diameter</t>
  </si>
  <si>
    <t>Providing, mixing and applying bonding coat of approved adhesive on chipped portion of RCC as per  specifications and direction of Engineer-In-charge complete in all respect.</t>
  </si>
  <si>
    <t>Providing, mixing and applying SBR polymer (of approved make) modified Cement mortar in proportion of 1:4 (1 cement: 4 graded coarse sand with polymer minimum 2% by wt. of cement used)  as per specifications and directions of Engineer-in-charge.</t>
  </si>
  <si>
    <t>25 mm average thickness in 2 layers.</t>
  </si>
  <si>
    <t xml:space="preserve">"Providing and fixing C.P flange for C.P bib cock/C.P angle stop cock.
</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</si>
  <si>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</si>
  <si>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 xml:space="preserve">Extra for providing and fixing of 8mm to 9mm thick ceramic glazed wall tiles instead of 5mm thick ceramic glazed wall tiles.
</t>
  </si>
  <si>
    <t xml:space="preserve">"Providing and fixing C.P waste 40 mm nominal bore for china sink or wash basin (L&amp;K) make.
</t>
  </si>
  <si>
    <t xml:space="preserve">"Providing and fixing C.P basin mixer of 15 mm nominal bore (L&amp;K) make for one piece only
"
</t>
  </si>
  <si>
    <t xml:space="preserve">"Providing and fixing aluminum door seal in door i/c necessary screw etc complete.
"
</t>
  </si>
  <si>
    <t xml:space="preserve">"Providing and fixing of ""I hook"" of with ISI marked M.S. pressed butt hinges bright finished of required size.
"
</t>
  </si>
  <si>
    <t xml:space="preserve">Providind and fixing C.P. hand spray (heath faucet) with push button control and flexible hose connection with C.P hook of L&amp;K make or approved equivalent complete in all respects.
</t>
  </si>
  <si>
    <t>Providing and fixing Single point locking handles "PULSE" (aluminium &amp; zamak) ( PL205H / Model) of LGF Sysmac ( I ) Pvt. Ltd. or equivalent make as approved powder coated to required colour or shade  including the cost of screw and other incidental charges complete as per manufacturers specification.</t>
  </si>
  <si>
    <t xml:space="preserve">"Providing and fixing C.P waste 32 mm nominal bore for china sink or wash basin (L&amp;K) make.
</t>
  </si>
  <si>
    <t>item no.248</t>
  </si>
  <si>
    <t>item no.249</t>
  </si>
  <si>
    <t>item no.250</t>
  </si>
  <si>
    <t>item no.251</t>
  </si>
  <si>
    <t>item no.252</t>
  </si>
  <si>
    <t>item no.253</t>
  </si>
  <si>
    <t>item no.254</t>
  </si>
  <si>
    <t>item no.255</t>
  </si>
  <si>
    <t>item no.256</t>
  </si>
  <si>
    <t>item no.257</t>
  </si>
  <si>
    <t>item no.258</t>
  </si>
  <si>
    <t>item no.259</t>
  </si>
  <si>
    <t>item no.260</t>
  </si>
  <si>
    <t>item no.261</t>
  </si>
  <si>
    <t>item no.262</t>
  </si>
  <si>
    <t>item no.263</t>
  </si>
  <si>
    <t>item no.264</t>
  </si>
  <si>
    <t>item no.265</t>
  </si>
  <si>
    <t>item no.266</t>
  </si>
  <si>
    <t>item no.267</t>
  </si>
  <si>
    <t>item no.268</t>
  </si>
  <si>
    <t>item no.269</t>
  </si>
  <si>
    <t>item no.270</t>
  </si>
  <si>
    <t>item no.271</t>
  </si>
  <si>
    <t>item no.272</t>
  </si>
  <si>
    <t>item no.273</t>
  </si>
  <si>
    <t>item no.274</t>
  </si>
  <si>
    <t>item no.275</t>
  </si>
  <si>
    <t>item no.276</t>
  </si>
  <si>
    <t>item no.277</t>
  </si>
  <si>
    <t>item no.278</t>
  </si>
  <si>
    <t>item no.279</t>
  </si>
  <si>
    <t>item no.280</t>
  </si>
  <si>
    <t>item no.281</t>
  </si>
  <si>
    <t>item no.282</t>
  </si>
  <si>
    <t>item no.283</t>
  </si>
  <si>
    <t>item no.284</t>
  </si>
  <si>
    <t>item no.285</t>
  </si>
  <si>
    <t>item no.286</t>
  </si>
  <si>
    <t>item no.287</t>
  </si>
  <si>
    <t>item no.288</t>
  </si>
  <si>
    <t>item no.289</t>
  </si>
  <si>
    <t>item no.290</t>
  </si>
  <si>
    <t>item no.291</t>
  </si>
  <si>
    <t>item no.292</t>
  </si>
  <si>
    <t>item no.293</t>
  </si>
  <si>
    <t>item no.294</t>
  </si>
  <si>
    <t>item no.295</t>
  </si>
  <si>
    <t>item no.296</t>
  </si>
  <si>
    <t>item no.297</t>
  </si>
  <si>
    <t>item no.298</t>
  </si>
  <si>
    <t>item no.299</t>
  </si>
  <si>
    <t>item no.300</t>
  </si>
  <si>
    <t>Each</t>
  </si>
  <si>
    <t>Metre</t>
  </si>
  <si>
    <t>item no.4</t>
  </si>
  <si>
    <t>item no.301</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</si>
  <si>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</si>
  <si>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</si>
  <si>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Excavating trenches of required width for pipes, cables, etc including excavation for sockets, and dressing of sides, by mechinical / manual means ramming of bottoms, for all depth, including getting out the excavated soil, and then returning the  soil  as  required,  in  layers  not  exceeding 20  cm  in  depth,  including consolidating each deposited layer by ramming, watering, etc. and disposing of surplus excavated soil as directed, within a lead of 50 m:</t>
  </si>
  <si>
    <t>Pipes, cables etc, not exceeding 80 mm dia. But not exceeding 300mm dia</t>
  </si>
  <si>
    <t>Supplying chemical emulsion in sealed containers including delivery as specified.</t>
  </si>
  <si>
    <t>Chlorpyriphos/ Lindane emulsifiable concentrate of 20%</t>
  </si>
  <si>
    <t>Providing  and  laying  in  position  cement  concrete  of specified grade excluding the cost of centering and shuttering - All work up to plinth level :</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</si>
  <si>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t>
  </si>
  <si>
    <t>1:2:4 (1 Cement : 2 coarse sand (zone-III) derived from natural sources :  4  graded  stone  aggregate 20  mm  nominal  size derived from natural sources)</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</si>
  <si>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</si>
  <si>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 work in beams, suspended foors,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3 graded stone aggregate 20 mm nominal size derived from natural sources).</t>
  </si>
  <si>
    <t>Suspended floors, roofs, landings, balconies and access platform</t>
  </si>
  <si>
    <t>Lintels, beams, plinth beams, girders, bressumers and cantilevers</t>
  </si>
  <si>
    <t>Small lintels not exceeding 1.5 m clear span, moulding as in cornices, window sills, string courses, bands, copings, bed plates, anchor blocks and the like</t>
  </si>
  <si>
    <t xml:space="preserve">Edges of slabs and breaks in floors and walls   </t>
  </si>
  <si>
    <t>Under 20 cm wide</t>
  </si>
  <si>
    <t>Weather shade, Chajjas, corbels etc., including edges</t>
  </si>
  <si>
    <t>Extra for additional height in centering, shuttering where ever required with adequate bracing, propping etc., including cost of de-shuttering and decentering at all levels, over a height of 3.5 m, for every additional height of 1 metre or part thereof (Plan area to be measured).</t>
  </si>
  <si>
    <t>Suspended floors, roofs, landing, beams and balconies (Plan area to be measured)</t>
  </si>
  <si>
    <t>Steel reinforcement for R.C.C. work including straightening, cutting, bending, placing in position and binding all complete upto plinth level.</t>
  </si>
  <si>
    <t>Add for plaster drip course/ groove in plastered surface or moulding to R.C.C. projections.</t>
  </si>
  <si>
    <t>Add for using extra cement in the items of design mix over and above the specified cement content therein.</t>
  </si>
  <si>
    <t>Brick work with common burnt clay F.P.S. (non modular) bricks of class designation 7.5 in foundation and plinth in:</t>
  </si>
  <si>
    <t>Brick work with common burnt clay F.P.S. (non modular) bricks of class designation 7.5 in superstructure above plinth level  up to floor V level in all shapes and sizes in :</t>
  </si>
  <si>
    <t>Cement mortar 1:6(1 cement: 6 coarse sand)</t>
  </si>
  <si>
    <t>Half brick masonry with common burnt clay F.P.S. (non modular) bricks of class designation 7.5 in superstructure above plinth level up to floor V level.</t>
  </si>
  <si>
    <t>Cement mortar 1:4 (1 cement :4 coarse sand)</t>
  </si>
  <si>
    <t>Brick edging 7cm wide 11.4 cm deep to plinth protection with common burnt clay F.P.S. (non modular) bricks of class designation 7.5 including grouting with cement mortar 1:4 (1 cement : 4 fine sand).</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</si>
  <si>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of edges to give high gloss finish etc. complete at all levels.</t>
  </si>
  <si>
    <t>Raj Nagar Plain white marble/ Udaipur green marble/ Zebra black marble</t>
  </si>
  <si>
    <t>Granite stone slab of colour black, Cherry/Ruby red</t>
  </si>
  <si>
    <t>Area of slab upto 0.50 sqm</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</si>
  <si>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</si>
  <si>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Providing and fixing glazed shutters for doors, windows and clerestory windows using 4 mm thick float glass panes, (weight not less than 10 kg per sqm) fixing with ISI marked M.S. pressed butt hinges bright finished of required size with necessary screws.</t>
  </si>
  <si>
    <t>Providing and fixing M.S. grills of required pattern in frames of windows etc. with M.S. flats, square or round bars etc. including priming coat with approved steel primer all complete.</t>
  </si>
  <si>
    <t>Fixed to openings /wooden frames with rawl plugs screws etc.</t>
  </si>
  <si>
    <t>Providing and fixing ISI marked oxidised M.S. sliding door bolts with nuts and screws etc. complete : (copper oxidized as per IS: 1378)</t>
  </si>
  <si>
    <t>Providing and fixing ISI marked oxidised M.S. tower bolt black finish, (Barrel type) with necessary screws etc. complete : (copper oxidized as per IS: 1378)</t>
  </si>
  <si>
    <t>Providing and fixing ISI marked oxidised M.S. handles conforming to IS:4992 with necessary screws etc. complete : (copper oxidized as per IS: 1378)</t>
  </si>
  <si>
    <t>125 mm</t>
  </si>
  <si>
    <t>Providing and fixing ISI marked aluminium butt hinges anodised (anodic coating not less than grade AC 10 as per IS: 1868) transparent or dyed to required colour or shade with necessary screws etc. complete:</t>
  </si>
  <si>
    <t>125x75x4 mm</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</si>
  <si>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Engineer-in-charge</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</si>
  <si>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</si>
  <si>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</si>
  <si>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Structural steel work riveted, bolted or welded in built up sections, trusses and framed work, including cutting, hoisting, fixing in position and applying a priming coat of approved steel primer all complete.</t>
  </si>
  <si>
    <t>Providing and fixing carbon steel galvanised ( minimum coating 5 micron) dash fastener of 10 mm dia double threaded 6.8 grade (yield strength 480 N/mm2), counter sunk head, comprising of 10 mm dia polyamide PA 6 grade sleeve, including drilling of hole in frame , concrete/ masonry, etc. as per direction of Engineer-in-charge.</t>
  </si>
  <si>
    <t>10 x 120 mm</t>
  </si>
  <si>
    <t>Providing and fixing stainless steel ( Grade 304) railing made of Hollow tubes, channels, plates etc., including welding, grinding, buffing, polishing and making curvature (wherever required) and fitting the same with necessary stainless steel nuts and bolts complete, i/c fixing the railing with necessary accessories &amp; stainless steel dash fasteners , stainless steel bolts etc., of required size, on the top of the floor or the side of waist slab with suitable arrangement as per approval of Engineer-in- charge, (for payment purpose only weight of stainless steel members shall be considered excluding fixing accessories such as nuts, bolts, fasteners etc.).</t>
  </si>
  <si>
    <t>Providing &amp; fixing glass panes with putty and glazing clips in steel doors, windows, clerestory windows, all complete with :</t>
  </si>
  <si>
    <t>4.0 mm thick glass panes (weights not less than 10 kg/ sqm)</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</si>
  <si>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</si>
  <si>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</si>
  <si>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</si>
  <si>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</si>
  <si>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Providing and fixing glass strips in joints of terrazo/ cement concrete floors.</t>
  </si>
  <si>
    <t>40 mm wide and 4 mm thick</t>
  </si>
  <si>
    <t>Providing and laying Vitrified tiles in floor in different sizes (thickness to be specified by the manufacturer)  with water absorption less than 0.08% and conforming to IS:15622, of approved brand &amp; manufacturer, in all colours and shade, laid on 20 mm thick cement mortar 1:4 (1 cement: 4 coarse sand) jointing with grey cement slurry @3.3 kg/sqm including grouting the  joints with white cement and matching pigments etc. The tiles must be cut with the zero chipping diamond cutter only . Laying of tiles will be done with the notch trowel, plier, wedge, clips of required thickness, leveling system and rubber mallet for placing the tiles gently and easily.</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</si>
  <si>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</si>
  <si>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ROOFING</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</si>
  <si>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</si>
  <si>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Providing and fixing on wall face unplasticised Rigid PVC rain water pipes conforming to IS : 13592 Type A, including jointing with seal ring conforming to IS : 5382, leaving 10 mm gap for thermal expansion, (i) Single socketed pipes.</t>
  </si>
  <si>
    <t>110 mm diameter</t>
  </si>
  <si>
    <t>Providing and fixing on  wall face unplasticised - PVC moulded fittings/ accessories for unplasticised Rigid PVC rain water pipes conforming to IS : 13592 Type A, including jointing with seal ring conforming to IS : 5382, leaving 10 mm gap for thermal expansion.</t>
  </si>
  <si>
    <t>Single tee without door</t>
  </si>
  <si>
    <t>110x110x110 mm</t>
  </si>
  <si>
    <t>Shoe (Plain)</t>
  </si>
  <si>
    <t>110 mm Shoe</t>
  </si>
  <si>
    <t>Providing  and  fixing  unplasticised   PVC  pipe  clips  of approved design to unplasticised - PVC rain water pipes by means of 50x50x50 mm  hard wood plugs,  screwed with M.S. screws of required length, including cutting brick work and fixing in cement mortar 1:4 (1 cement: 4 coarse sand) and making good the wall etc. complete.</t>
  </si>
  <si>
    <t>110 mm</t>
  </si>
  <si>
    <t>Pointing on brick work or brick flooring with cement mortar 1:3 (1 cement : 3 fine sand):</t>
  </si>
  <si>
    <t>Raised and cut pointing</t>
  </si>
  <si>
    <t>1:3 (1 cement: 3 fine sand)</t>
  </si>
  <si>
    <t>6 mm cement plaster 1:3 (1 cement : 3 fine sand) finished with a floating coat of neat cement and thick coat of Lime wash on top of walls when dry for bearing of R.C.C. slabs and beams.</t>
  </si>
  <si>
    <t>Flush / Ruled/ Struck or weathered pointing</t>
  </si>
  <si>
    <t>New work (three or more coats)</t>
  </si>
  <si>
    <t>Finishing walls with Premium Acrylic Smooth exterior paint with Silicone additives of required shade:</t>
  </si>
  <si>
    <t>New work (Two or more coats applied @ 1.43 Itr/10 sqm over and including priming coat of exterior primer applied @ 0.90 litre/10 sqm)</t>
  </si>
  <si>
    <t>Distempering with 1st quality acrylic distember (Ready mix) having VOC content less than 50 grams/ litre  of approved brand and manufacture to give an even shade :</t>
  </si>
  <si>
    <t>Old work (one or more coats)</t>
  </si>
  <si>
    <t>Finishing walls with Premium Acrylic Smooth exterior paint with Silicone additives of required shade</t>
  </si>
  <si>
    <t>Old work (one or more coats applied @ 0.83 ltr/10 sqm).</t>
  </si>
  <si>
    <t>Polishing on wood work with ready made wax polish of approved brand and manufacture :</t>
  </si>
  <si>
    <t>Old work</t>
  </si>
  <si>
    <t>Old work (Two or more coats applied @ 1.43 ltr/ 10 sqm) over existing cement paint surface</t>
  </si>
  <si>
    <t>Old work (Two or more coat applied @ 1.67 ltr/ 10 sqm) on existing cement paint surface</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</si>
  <si>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</si>
  <si>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Door chowkhats</t>
  </si>
  <si>
    <t>Window chowkhats</t>
  </si>
  <si>
    <t>Raking out joints in lime or cement mortar and preparing the surface for re-pointing or replastering, including disposal of rubbish to the dumping ground, all complete as per direction of Engineer-in-Charge.</t>
  </si>
  <si>
    <t>Providing and fixing double scaffolding system (cup lock type) on the exterior side, up to seven story height made with 40 mm dia M.S. tube 1.5 m centre to centre, horizontal &amp; vertical tubes joining with cup &amp; lock system with M.S. tubes, M.S. tube challies, M.S. clamps and M.S. staircase system in the scaffolding for working platform etc. and maintaining it in a serviceable condition for the required duration as approved and removing it there after .The scaffolding system shall be stiffened with bracings, runners, connection with the building etc wherever required for inspection of work at required locations with essential safety features for the workmen etc. complete as per directions and approval of Engineer- in-charge .The elevational area of the scaffolding shall be measured for payment purpose .The payment will be made once irrespective of duration of scaffolding.</t>
  </si>
  <si>
    <t>Demolishing lime concrete manually/ by mechanical means and disposal of material within 50 metres lead as per direction of Engineer-in-charge.</t>
  </si>
  <si>
    <t>Demolishing cement concrete  manually/ by  mechanical  means including  disposal  of  material  within 50  metres  lead  as  per direction of Engineer - in - charge.</t>
  </si>
  <si>
    <t>Extra for cutting reinforcement bars manually/ by mechanical means in R.C.C. or R.B. work (Payment shall be made on the cross sectional area of R.C.C. or R.B. work) as per direction of Engineer-in-charge.</t>
  </si>
  <si>
    <t>Removing mortar from bricks and cleaning bricks including stacking within a lead of 50 m (stacks of cleaned bricks shall be measured):</t>
  </si>
  <si>
    <t>From brick work in cement mortar</t>
  </si>
  <si>
    <t>Dismantling tile work in floors and roofs laid in cement mortar including stacking material within 50 metres lead.</t>
  </si>
  <si>
    <t>For thickness of tiles 10 mm to 25 mm</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</si>
  <si>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</si>
  <si>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ROAD WORK</t>
  </si>
  <si>
    <t>Fencing with R.C.C. post placed at required distance, embedded in cement concrete blocks, every 15th post, last but one end post and corner post shall be strutted on both sides and end post one side only, provided with horizontal lines and two diagonals of barbed wire weighing 9.38 kg per 100 metres (minimum), between the two posts fitted and fixed with G.I. staples on wooden plugs or G.I. binding wire tied to 6 mm bar nibs fixed while casting the post (cost of R.C.C.posts, struts, earth work and concrete to be paid for separately) :-Payment to be made per metre cost of total length of barbed wire used.</t>
  </si>
  <si>
    <t>With G.I. barbed wire</t>
  </si>
  <si>
    <t>Supplying at site Angle iron post &amp; strut of required size including bottom to be split and bent at right angle in opposite direction for 10cm length and drilling holes upto 10 mm dia. etc. complete.</t>
  </si>
  <si>
    <t>Providing and fixing water closet squatting pan (Indian type W.C.pan ) with 100 mm sand cast Iron P or S trap, 10 litre low level white P.V.C. flushing cistern, including flush pipe, with manually controlle ddevice (handle lever) conforming to IS : 7231, with all fittings and fixtures complete, including cutting and making good the walls and floors wherever required:</t>
  </si>
  <si>
    <t>Providing and fixing white vitreous china pedestal type water closet(European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</si>
  <si>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Providing and fixing wash basin with C.I. brackets, 15 mm C.P. brass pillar taps, 32 mm C.P. brass waste of standard pattern, including painting of fittings and brackets, cutting and making good the walls wherever require:</t>
  </si>
  <si>
    <t>White Vitreous China Flat back wash basin size 550x400 mm with single 15 mm C.P. brass pillar tap</t>
  </si>
  <si>
    <t>Providing and fixing Stainless Steel A ISI 304 (18/8) kitchen sink as per IS:13983 with C.I. brackets and stainless steel plug 40 mm,including painting of fittings and brackets, cutting and making good the walls wherever required :</t>
  </si>
  <si>
    <t>Kitchen sink with drain board</t>
  </si>
  <si>
    <t>510x1040 mm bowl depth 225 mm</t>
  </si>
  <si>
    <t>Providing and fixing 8 mm dia C.P. / S.S. Jet with flexible tube upto 1 metre long with S.S. triangular plate to Eureopean type W.C. of quality and make as approved by Engineer - in - charge.</t>
  </si>
  <si>
    <t>Providing and fixing CP Brass Single lever telephonic wall mixer of quality &amp; make  as approved by Engineer in charge. (a) 15 mm nominal dia</t>
  </si>
  <si>
    <t>Providing and fixing P.V.C. waste pipe for sink or wash basin including P.V.C. waste fittings complete.</t>
  </si>
  <si>
    <t>Flexible pipe</t>
  </si>
  <si>
    <t>32 mm dia</t>
  </si>
  <si>
    <t>Providing and fixing 600x450 mm beveled edge mirror of superior glass (of approved quality) complete with 6 mm thick hard boardground fixed to wooden cleats with C.P. brass screws and washers complete.</t>
  </si>
  <si>
    <t>Centrifugally cast (spun) iron socket &amp;spigot (S&amp;S) pipe as per IS: 3989</t>
  </si>
  <si>
    <t>Centrifugally cast (spun) iron socketed pipeas per IS: 3989</t>
  </si>
  <si>
    <t>Providing and fixing M.S. holder-bat clamps of approved design to Sand Cast iron/cast iron (spun) pipe embedded in and including cement concrete blocks 10x10x10 cm of 1:2:4 mix (1 cement : 2 coarse sand : 4 graded stone aggregate 20 mm nominal size),including cost of cutting holes and making good the walls etc. :</t>
  </si>
  <si>
    <t>For 100 mm dia pipe</t>
  </si>
  <si>
    <t>75 mm dia</t>
  </si>
  <si>
    <t>Sand cast iron S&amp;S as per IS- 3989</t>
  </si>
  <si>
    <t>Providing and fixing single equal plain junction of required degree with access door, insertion rubber washer 3 mm thick, bolts andnuts complete.</t>
  </si>
  <si>
    <t>Providing and fixing single equal plain junction of required degree</t>
  </si>
  <si>
    <t>100x100x 100 mm</t>
  </si>
  <si>
    <t>Providing lead caulked joints to sand cast iron/centrifugally cast(spun) iron pipes and fittings of diameter :</t>
  </si>
  <si>
    <t>Providing and fixing M.S. stays and clamps for sand cast iron/centrifugally cast (spun) iron pipes of diameter :</t>
  </si>
  <si>
    <t>Providing and fixing trap of self cleansing design with screwed down
or hinged grating with or without vent arm complete, including cost of cutting and making good the walls and floors :</t>
  </si>
  <si>
    <t>Providing and fixing white vitreous china pedestal type (Europeantype/ wash down type) water closet pan.</t>
  </si>
  <si>
    <t>Providing and fixing solid plastic seat with lid for pedestal type W.C.pan complete :</t>
  </si>
  <si>
    <t>Providing and fixing Chlorinated Polyvinyl Chloride (CPVC) pipes, having thermal stability for hot &amp; cold water supply including all CPVC plain &amp; brass threaded fittings This includes jointing of pipes &amp; fittings with one step CPVC solvent cement, trenching, refilling &amp; testing of joints complete as per direction of Engineer in Charge.   External work</t>
  </si>
  <si>
    <t>25 mm nominal dia Pipes</t>
  </si>
  <si>
    <t>Providing and fixing G.I. pipes complete with G.I. fittings and clamps, i/c cutting and making good the walls etc. Internal work - Exposed on wall</t>
  </si>
  <si>
    <t>15 mm dia nominal bore</t>
  </si>
  <si>
    <t>25 mm dia nominal bore</t>
  </si>
  <si>
    <t>40 mm dia nominal bore</t>
  </si>
  <si>
    <t>Providing and fixing G.I. Pipes complete with G.I. fittings and clamps, i/c making good the walls etc. concealed pipe, including painting with anti corrosive bitumastic paint, cutting chases and making good the wall :</t>
  </si>
  <si>
    <t>Providing and fixing G.I. pipes complete with G.I. fittings including trenching and refilling etc. External work</t>
  </si>
  <si>
    <t>32 mm dia nominal bore</t>
  </si>
  <si>
    <t xml:space="preserve">Making connection of G.I. distribution branch with G.I main of following sizes by providing and fixing tee, including cutting and threading the pipe etc. complete:
</t>
  </si>
  <si>
    <t>25 to 40 mm nominal bore</t>
  </si>
  <si>
    <t>25 mm nominal bore</t>
  </si>
  <si>
    <t>Providing and fixing brass ferrule with C.I. mouth cover including boring and tapping the main :</t>
  </si>
  <si>
    <t>Constructing  masonry  Chamber 30x30x50  cm  inside,  in  brick work in cement mortar 1:4 (1 cement :4 coarse sand) for stop cock, with C. I. surface box 100x100 x75 mm (inside) with hinged cover fixed in reinforced cement concrete slab 1:1.5:3 mix (1 cement : 1.5 coarse sand : 3 graded stone aggregate 20 mm nominal  size),  i/c  necessary  excavation,  foundation  concrete 1:5:10) 1 cement :5 fine sand : 10 graded stone aggregate 40mm nominal size ) and inside plastering with cement mortar 1:3 (1 cement : 3 coarse sand) 12mm thick, finished with a floating coat of neat cement complete as per standard design :</t>
  </si>
  <si>
    <t>With  common  burnt  clay  F.P.S.(non  modular)  bricks  of class designation 7.5</t>
  </si>
  <si>
    <t>Providing and fixing G.I. Union in G.I. pipe including cutting and threading the pipe and making long screws etc. complete (New work)  :</t>
  </si>
  <si>
    <t>Providing and placing on terrace (at all floor levels) polyethylene water storage tank, IS : 12701 marked, with cover and suitable locking arrangement and making necessary holes for inlet, outlet and overflow pipes but without fittings and the base support for tank.</t>
  </si>
  <si>
    <t>Providing and fixing C.P. brass long body bib cock of approved quality conforming to IS standards and weighing not less than 690 gms.</t>
  </si>
  <si>
    <t>Making chases up to 7.5x7.5 cm in walls including making good and finishing with matching surface after housing GI pipe etc.</t>
  </si>
  <si>
    <t>150 mm diameter</t>
  </si>
  <si>
    <t>150 mm diameter S.W. pipe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</si>
  <si>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</si>
  <si>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With common  burnt  clay F.P.S.  (non  modular) bricks of class designation 7.5</t>
  </si>
  <si>
    <t>150 x 100 mm size P type</t>
  </si>
  <si>
    <t>Dismantling of old S.W. pipes including breaking of joints and bed concrete stacking of useful materials near the site within 50 m lead and disposal of unserviceable materials into municipal dumps :</t>
  </si>
  <si>
    <t>Supplying and fixing C.I. cover 300x300 mm without frame for gully trap (standard pattern) the weight of cover to be not less than 4.5 kg</t>
  </si>
  <si>
    <t>Providing and fxing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I paneling, C.P. brass / stainless steel screws, all complete as per architectural drawings and the directions of Engineer-in-charge. (Glazing, paneling and dash fasteners to be paid for separately) :</t>
  </si>
  <si>
    <t>For  shutters  of doors,  windows  &amp;  ventilators  including providing and fxing hinges/ pivots and making provision for fixing of fittings wherever required including the cost of EPDM rubber / neoprene gasket required (Fittings shall be paid for separately)</t>
  </si>
  <si>
    <t>With float glass panes of 4.0 mm thickness (weight not less than 10kg/sqm)</t>
  </si>
  <si>
    <t>Filling the gap in between aluminium frame &amp; adjacent RCC/ Brick/ Stone work by providing weather silicon sealant over backer rod of approved quality as per architectural drawings and direction of Engineer-in-charge complete.</t>
  </si>
  <si>
    <t>Upto 5mm depth and 5 mm width</t>
  </si>
  <si>
    <t>Providing and fixing aluminium casement windows fastener of required length for aluminium windows with necessary screws etc. complete.</t>
  </si>
  <si>
    <t>Powder coated minimum thickness 50 micron aluminium</t>
  </si>
  <si>
    <t>Providing and laying water proofing treatment in sunken portion of WCs, bathroom etc., by applying cement slurry mixed with water proofing cement compound consisting of applying : (a) First layer of slurry of cement @ 0.488 kg/sqm mixed with water proofing cement compound @ 0.253 kg/ sqm. This layer will be allowed to air cure for 4 hours. (b) Second layer of slurry of cement @ 0.242 kg/sqm mixed with water proofing cement compound @ 0.126 kg/sqm. This layer will be allowed to air cure for 4 hours followed with water curing for 48 hours. The rate includes preparation of surface, treatment and sealing of all joints, corners, junctions of pipes and masonry with polymer mixed slurry.</t>
  </si>
  <si>
    <t>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 in-charge over 20 mm thick layer of cement mortar of mix 1:5 (1 cement :5 coarse sand ) admixed with water proofing compound conforming to IS : 2645 and approved by Engineer- in-charge to required slope and treating similarly the adjoining walls upto 300 mm height including rounding of junctions of walls and slabs. (c) After two days of proper curing applying a second coat of cement slurry using 2.75 kg/ sqm of cement admixed with water proofing compound conforming to IS : 2645 and approved by Engineer-in-charge. (d)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test.“All above operations to be done in order and as directed and specified by the Engineer-in-Charge :</t>
  </si>
  <si>
    <t>With average thickness of 120 mm and minimum thickness at khurra as 65 mm.</t>
  </si>
  <si>
    <t>Grading roof for water proofing treatment with</t>
  </si>
  <si>
    <t>Cement concrete 1:2:4 (1 cement : 2 coarse sand : 4 graded stone aggregate 20mm nominal size)</t>
  </si>
  <si>
    <t>Epoxy bonding adhesive having coverage 2.20 sqm/kg of approved make</t>
  </si>
  <si>
    <t>MINOR CIVIL MAINTENANCE WORK:</t>
  </si>
  <si>
    <t xml:space="preserve">"P/F C.P brass towel rod complete with two C.P.brass brackets fixed to wooden cleats with C.P. brass screws of approved quality size of 600 x 20 mm. </t>
  </si>
  <si>
    <t>Providing and fixing fly proof stainless steel grade 304 wire gauge, to windows and clerestory windows using wire gauge with average width of aperture 1.4 mm in both directions with wire of Dia 0.50 mm all complete. For aluminum/ wooden Door and Window shutter including removing old wire mesh where necessary.</t>
  </si>
  <si>
    <t>"Providing and fixing C.P. grating with or without hole for waste pipe for floor/ nahani trap 100 mm dia. weight not less than 100 grams.</t>
  </si>
  <si>
    <t>"Providing and fixing C.P Brass shower rose 15 mm or 20 mm inlet with shower arm (a) 75 mm dia fancy type.</t>
  </si>
  <si>
    <t>Providing and fixing C.P basin mixer of 15 mm nominal bore (L&amp;K) make etc. complete</t>
  </si>
  <si>
    <t xml:space="preserve">Providind and fixing C.P. hand spray (heath faucet) jaquar make or equivalant with push button control and flexible hose connection with C.P hook complete in all respects.
</t>
  </si>
  <si>
    <t>Providing and fixing 15 mm nominal bore  C.P brass two way  bib cock of L&amp;K or approved equivalent make etc. complete</t>
  </si>
  <si>
    <t xml:space="preserve">Providing and fixing 15 mm nominal bore two way angle valve of make L&amp;K or approved equivalent make.
</t>
  </si>
  <si>
    <t xml:space="preserve">Providing and fixing brass water meter of approved quality . 25 mm nominal bore  (Detail of  cost of one nos.)    
</t>
  </si>
  <si>
    <t>litre</t>
  </si>
  <si>
    <t>quintal</t>
  </si>
  <si>
    <t>1000 Nos</t>
  </si>
  <si>
    <t>per litre</t>
  </si>
  <si>
    <t>item no.302</t>
  </si>
  <si>
    <t>item no.303</t>
  </si>
  <si>
    <t>item no.304</t>
  </si>
  <si>
    <t>item no.305</t>
  </si>
  <si>
    <t>item no.306</t>
  </si>
  <si>
    <t>item no.307</t>
  </si>
  <si>
    <t>item no.308</t>
  </si>
  <si>
    <t>item no.309</t>
  </si>
  <si>
    <t>item no.310</t>
  </si>
  <si>
    <t>item no.311</t>
  </si>
  <si>
    <t>item no.312</t>
  </si>
  <si>
    <t>item no.313</t>
  </si>
  <si>
    <t>item no.314</t>
  </si>
  <si>
    <t>item no.315</t>
  </si>
  <si>
    <t>item no.316</t>
  </si>
  <si>
    <t>item no.317</t>
  </si>
  <si>
    <t>item no.318</t>
  </si>
  <si>
    <t>item no.319</t>
  </si>
  <si>
    <t>item no.320</t>
  </si>
  <si>
    <t>item no.321</t>
  </si>
  <si>
    <t>item no.322</t>
  </si>
  <si>
    <t>item no.323</t>
  </si>
  <si>
    <t>item no.324</t>
  </si>
  <si>
    <t>item no.325</t>
  </si>
  <si>
    <t>item no.326</t>
  </si>
  <si>
    <t>item no.327</t>
  </si>
  <si>
    <t>item no.328</t>
  </si>
  <si>
    <t>item no.329</t>
  </si>
  <si>
    <t>item no.330</t>
  </si>
  <si>
    <t>item no.331</t>
  </si>
  <si>
    <t>item no.332</t>
  </si>
  <si>
    <t>item no.333</t>
  </si>
  <si>
    <t>item no.334</t>
  </si>
  <si>
    <t>item no.335</t>
  </si>
  <si>
    <t>item no.336</t>
  </si>
  <si>
    <t>item no.337</t>
  </si>
  <si>
    <t>item no.338</t>
  </si>
  <si>
    <t>item no.339</t>
  </si>
  <si>
    <t>item no.340</t>
  </si>
  <si>
    <t>item no.341</t>
  </si>
  <si>
    <t>item no.342</t>
  </si>
  <si>
    <t>item no.343</t>
  </si>
  <si>
    <t>item no.344</t>
  </si>
  <si>
    <t>item no.345</t>
  </si>
  <si>
    <t>item no.346</t>
  </si>
  <si>
    <t>item no.347</t>
  </si>
  <si>
    <t>item no.348</t>
  </si>
  <si>
    <t>item no.349</t>
  </si>
  <si>
    <t>item no.350</t>
  </si>
  <si>
    <t>item no.351</t>
  </si>
  <si>
    <t>item no.352</t>
  </si>
  <si>
    <t>item no.353</t>
  </si>
  <si>
    <t>item no.354</t>
  </si>
  <si>
    <t>item no.355</t>
  </si>
  <si>
    <t>item no.356</t>
  </si>
  <si>
    <t>item no.357</t>
  </si>
  <si>
    <t>item no.358</t>
  </si>
  <si>
    <t>item no.359</t>
  </si>
  <si>
    <t>item no.360</t>
  </si>
  <si>
    <t>item no.361</t>
  </si>
  <si>
    <t>item no.362</t>
  </si>
  <si>
    <t>item no.363</t>
  </si>
  <si>
    <t>item no.364</t>
  </si>
  <si>
    <t>item no.365</t>
  </si>
  <si>
    <t>item no.366</t>
  </si>
  <si>
    <t>item no.367</t>
  </si>
  <si>
    <t>item no.368</t>
  </si>
  <si>
    <t>item no.369</t>
  </si>
  <si>
    <t>item no.370</t>
  </si>
  <si>
    <t>item no.371</t>
  </si>
  <si>
    <t>item no.372</t>
  </si>
  <si>
    <t>item no.373</t>
  </si>
  <si>
    <t>item no.374</t>
  </si>
  <si>
    <t>item no.375</t>
  </si>
  <si>
    <t>item no.376</t>
  </si>
  <si>
    <t>item no.377</t>
  </si>
  <si>
    <t>item no.378</t>
  </si>
  <si>
    <t>item no.379</t>
  </si>
  <si>
    <t>item no.380</t>
  </si>
  <si>
    <t>item no.381</t>
  </si>
  <si>
    <t>item no.382</t>
  </si>
  <si>
    <t>item no.383</t>
  </si>
  <si>
    <t>item no.384</t>
  </si>
  <si>
    <t>item no.385</t>
  </si>
  <si>
    <t>item no.386</t>
  </si>
  <si>
    <t>item no.387</t>
  </si>
  <si>
    <t>item no.388</t>
  </si>
  <si>
    <t>item no.389</t>
  </si>
  <si>
    <t>item no.390</t>
  </si>
  <si>
    <t>item no.391</t>
  </si>
  <si>
    <t>item no.392</t>
  </si>
  <si>
    <t>item no.393</t>
  </si>
  <si>
    <t>item no.394</t>
  </si>
  <si>
    <t>item no.395</t>
  </si>
  <si>
    <t>item no.396</t>
  </si>
  <si>
    <t>item no.397</t>
  </si>
  <si>
    <t>item no.398</t>
  </si>
  <si>
    <t>Name of Work: Setting right of various Type-II, Type-III and Type-IV houses at IIT Kanpur</t>
  </si>
  <si>
    <t xml:space="preserve">"Providing and fixing C.P waste 32 mm dia for wash basin.
</t>
  </si>
  <si>
    <t xml:space="preserve">"P/F moduler kitchen in the kitchen of Type IV house
1.(I)Base Unit (Perforated Cutlery)500mm 420x485x100mm (1.0each)(Everyday)
(II)Drawer Basket
 420x485x100mm
 (1.0 each)(Everyday
(III)Thali Basket
 420x485x140mm
(1.0 each)(Everyday)
2.Base Unit(Bottle P.O. 2 S)300mm
 200x485x420mm(1.0 each)(Everyday)
3.(I) Base Unit (Drawer500mm)
 420x500x86mm
 (1.0 each)  (Hettich)
(II) Drawer Basket
  420x485x100mm (1.0 each)(Everyday
(III)  Drawer Basket
  420X485X140mm (1.0 each)  (Everyday)
4.Base Unit(Drawwer Basket 600mm)
520x400x140mm(2.0 each)(Everyday)
5.Base Unit (Corner1095mm) (1.0 each) Blank
6.Base Unit (Drawer Basket 600mm)520x400x140mm(2.0 each)(Sparkletop)
7.(I)Base Unit (Drawwer Basket 600mm) 520X400X140mm
 (2.0 each)(Sparkletop)
(II)Base Unit (Drawwer Basket 840mm)Blank
8.Base Unit (Drawwer Basket 550mm)
470x485x140mm(2.0 each)(Everyday)
9.(I)Base Unit(Rack 870mm)
100x485x420mm(1.0 each)(Everyday)
(II)Base Unit(Rack 500mm)Blank
(III)Base Unit(Rack 500mm)Blank
10.Wall Unit (Glass &amp; Plate Rack includingDripTray600x300x600)
560x230x25/65mm
 (1.0 each)(Everyday)
11.Marble (As per site)
(32.0 each)(As per site)
12.Full extention ball bering sliding telescopic (15.0 set) (Hettich)
13.Solid Shutters
 (6.20 sqm)(Dynasty)
14.Glass Shutter
 (0.40 sqm)(Dynasty)
15.Auto Closing Concealed Hinges
 (8.0)(Hettich)
16.Auto Closing Concealed Special Corner Hinges(1.0 each)(Hettich)
17.Handles (24.0 each)
18.Hardware (Screws counter sunk,Connect Fastners, Tags)
(L.S.)As per site requirement
19.Fixing &amp; lnstallation of the complete modular Kitchen(L.S.) </t>
  </si>
  <si>
    <t>NIT No: Civil/27/06/2024-4</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</si>
</sst>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s>
  <fonts count="6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9"/>
      <color indexed="8"/>
      <name val="Tahoma"/>
      <family val="2"/>
    </font>
    <font>
      <sz val="9"/>
      <color indexed="8"/>
      <name val="Tahoma"/>
      <family val="2"/>
    </font>
    <font>
      <b/>
      <sz val="16"/>
      <color indexed="8"/>
      <name val="Calibri"/>
      <family val="2"/>
    </font>
    <font>
      <sz val="8"/>
      <name val="Calibri"/>
      <family val="2"/>
    </font>
    <font>
      <sz val="12"/>
      <name val="Times New Roman"/>
      <family val="1"/>
    </font>
    <font>
      <b/>
      <sz val="12"/>
      <name val="Times New Roman"/>
      <family val="1"/>
    </font>
    <font>
      <sz val="11"/>
      <name val="Times New Roman"/>
      <family val="1"/>
    </font>
    <font>
      <b/>
      <sz val="14"/>
      <color indexed="10"/>
      <name val="Times New Roman"/>
      <family val="1"/>
    </font>
    <font>
      <sz val="11"/>
      <color indexed="31"/>
      <name val="Times New Roman"/>
      <family val="1"/>
    </font>
    <font>
      <b/>
      <sz val="12"/>
      <color indexed="10"/>
      <name val="Times New Roman"/>
      <family val="1"/>
    </font>
    <font>
      <b/>
      <sz val="12"/>
      <color indexed="16"/>
      <name val="Times New Roman"/>
      <family val="1"/>
    </font>
    <font>
      <b/>
      <sz val="11"/>
      <color indexed="16"/>
      <name val="Times New Roman"/>
      <family val="1"/>
    </font>
    <font>
      <b/>
      <sz val="11"/>
      <color indexed="10"/>
      <name val="Times New Roman"/>
      <family val="1"/>
    </font>
    <font>
      <b/>
      <sz val="14"/>
      <color indexed="57"/>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Narrow"/>
      <family val="2"/>
    </font>
    <font>
      <sz val="12"/>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Narrow"/>
      <family val="2"/>
    </font>
    <font>
      <sz val="12"/>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color indexed="63"/>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bottom style="thin"/>
    </border>
    <border>
      <left>
        <color indexed="63"/>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61" fillId="0" borderId="0">
      <alignment/>
      <protection/>
    </xf>
    <xf numFmtId="0" fontId="1" fillId="0" borderId="0">
      <alignment/>
      <protection/>
    </xf>
    <xf numFmtId="0" fontId="1" fillId="0" borderId="0">
      <alignment/>
      <protection/>
    </xf>
    <xf numFmtId="0" fontId="1" fillId="0" borderId="0">
      <alignment/>
      <protection/>
    </xf>
    <xf numFmtId="0" fontId="48" fillId="0" borderId="0">
      <alignment/>
      <protection/>
    </xf>
    <xf numFmtId="0" fontId="0" fillId="32" borderId="7" applyNumberFormat="0" applyFont="0" applyAlignment="0" applyProtection="0"/>
    <xf numFmtId="0" fontId="62"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84">
    <xf numFmtId="0" fontId="0" fillId="0" borderId="0" xfId="0" applyAlignment="1">
      <alignment/>
    </xf>
    <xf numFmtId="0" fontId="0" fillId="0" borderId="0" xfId="56" applyNumberFormat="1" applyFill="1">
      <alignment/>
      <protection/>
    </xf>
    <xf numFmtId="0" fontId="1" fillId="0" borderId="0" xfId="61"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61" applyNumberFormat="1" applyFont="1" applyFill="1" applyBorder="1" applyAlignment="1">
      <alignment horizontal="center" vertical="top" wrapText="1"/>
      <protection/>
    </xf>
    <xf numFmtId="0" fontId="13" fillId="0" borderId="11" xfId="61"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7" fillId="0" borderId="14" xfId="61" applyNumberFormat="1" applyFont="1" applyFill="1" applyBorder="1" applyAlignment="1">
      <alignment horizontal="left" vertical="top"/>
      <protection/>
    </xf>
    <xf numFmtId="0" fontId="7" fillId="0" borderId="12"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0" fontId="4" fillId="0" borderId="0" xfId="56" applyNumberFormat="1" applyFont="1" applyFill="1" applyAlignment="1">
      <alignment vertical="top" wrapText="1"/>
      <protection/>
    </xf>
    <xf numFmtId="0" fontId="7" fillId="0" borderId="16" xfId="56" applyNumberFormat="1" applyFont="1" applyFill="1" applyBorder="1" applyAlignment="1">
      <alignment horizontal="center" vertical="top" wrapText="1"/>
      <protection/>
    </xf>
    <xf numFmtId="0" fontId="7" fillId="0" borderId="17" xfId="61" applyNumberFormat="1" applyFont="1" applyFill="1" applyBorder="1" applyAlignment="1">
      <alignment horizontal="left" vertical="top"/>
      <protection/>
    </xf>
    <xf numFmtId="0" fontId="66" fillId="0" borderId="16" xfId="0" applyFont="1" applyFill="1" applyBorder="1" applyAlignment="1">
      <alignment horizontal="center" vertical="center"/>
    </xf>
    <xf numFmtId="0" fontId="5" fillId="0" borderId="0" xfId="56" applyNumberFormat="1" applyFont="1" applyFill="1" applyAlignment="1">
      <alignment vertical="top" wrapText="1"/>
      <protection/>
    </xf>
    <xf numFmtId="0" fontId="7" fillId="0" borderId="11" xfId="56" applyNumberFormat="1" applyFont="1" applyFill="1" applyBorder="1" applyAlignment="1">
      <alignment horizontal="center" vertical="center" wrapText="1"/>
      <protection/>
    </xf>
    <xf numFmtId="0" fontId="7" fillId="0" borderId="16" xfId="56" applyNumberFormat="1" applyFont="1" applyFill="1" applyBorder="1" applyAlignment="1">
      <alignment horizontal="center" vertical="center" wrapText="1"/>
      <protection/>
    </xf>
    <xf numFmtId="0" fontId="4" fillId="0" borderId="16" xfId="0" applyFont="1" applyFill="1" applyBorder="1" applyAlignment="1">
      <alignment horizontal="center" vertical="center"/>
    </xf>
    <xf numFmtId="0" fontId="67" fillId="0" borderId="16" xfId="0" applyFont="1" applyFill="1" applyBorder="1" applyAlignment="1">
      <alignment horizontal="justify" vertical="top" wrapText="1"/>
    </xf>
    <xf numFmtId="0" fontId="67" fillId="0" borderId="16" xfId="0" applyFont="1" applyFill="1" applyBorder="1" applyAlignment="1">
      <alignment horizontal="center" vertical="center"/>
    </xf>
    <xf numFmtId="0" fontId="67" fillId="0" borderId="16" xfId="0" applyFont="1" applyFill="1" applyBorder="1" applyAlignment="1">
      <alignment horizontal="center" vertical="center" wrapText="1"/>
    </xf>
    <xf numFmtId="2" fontId="18" fillId="0" borderId="16" xfId="55" applyNumberFormat="1" applyFont="1" applyFill="1" applyBorder="1" applyAlignment="1">
      <alignment horizontal="center" vertical="center" wrapText="1"/>
      <protection/>
    </xf>
    <xf numFmtId="2" fontId="19" fillId="0" borderId="16" xfId="56" applyNumberFormat="1" applyFont="1" applyFill="1" applyBorder="1" applyAlignment="1" applyProtection="1">
      <alignment horizontal="center" vertical="center"/>
      <protection locked="0"/>
    </xf>
    <xf numFmtId="2" fontId="18" fillId="0" borderId="16" xfId="61" applyNumberFormat="1" applyFont="1" applyFill="1" applyBorder="1" applyAlignment="1">
      <alignment horizontal="center" vertical="center"/>
      <protection/>
    </xf>
    <xf numFmtId="2" fontId="18" fillId="0" borderId="16" xfId="56" applyNumberFormat="1" applyFont="1" applyFill="1" applyBorder="1" applyAlignment="1">
      <alignment horizontal="center" vertical="center"/>
      <protection/>
    </xf>
    <xf numFmtId="2" fontId="19" fillId="33" borderId="16" xfId="56" applyNumberFormat="1" applyFont="1" applyFill="1" applyBorder="1" applyAlignment="1" applyProtection="1">
      <alignment horizontal="center" vertical="center"/>
      <protection locked="0"/>
    </xf>
    <xf numFmtId="2" fontId="19" fillId="0" borderId="16" xfId="56" applyNumberFormat="1" applyFont="1" applyFill="1" applyBorder="1" applyAlignment="1" applyProtection="1">
      <alignment horizontal="center" vertical="center" wrapText="1"/>
      <protection locked="0"/>
    </xf>
    <xf numFmtId="2" fontId="19" fillId="0" borderId="16" xfId="61" applyNumberFormat="1" applyFont="1" applyFill="1" applyBorder="1" applyAlignment="1">
      <alignment horizontal="center" vertical="center"/>
      <protection/>
    </xf>
    <xf numFmtId="2" fontId="19" fillId="0" borderId="16" xfId="60" applyNumberFormat="1" applyFont="1" applyFill="1" applyBorder="1" applyAlignment="1">
      <alignment horizontal="left" vertical="center"/>
      <protection/>
    </xf>
    <xf numFmtId="0" fontId="18" fillId="0" borderId="16" xfId="61" applyNumberFormat="1" applyFont="1" applyFill="1" applyBorder="1" applyAlignment="1">
      <alignment horizontal="left" vertical="center" wrapText="1"/>
      <protection/>
    </xf>
    <xf numFmtId="0" fontId="20" fillId="0" borderId="18" xfId="61" applyNumberFormat="1" applyFont="1" applyFill="1" applyBorder="1" applyAlignment="1">
      <alignment vertical="top"/>
      <protection/>
    </xf>
    <xf numFmtId="0" fontId="20" fillId="0" borderId="0" xfId="61" applyNumberFormat="1" applyFont="1" applyFill="1" applyBorder="1" applyAlignment="1">
      <alignment vertical="top"/>
      <protection/>
    </xf>
    <xf numFmtId="0" fontId="21" fillId="0" borderId="19" xfId="61" applyNumberFormat="1" applyFont="1" applyFill="1" applyBorder="1" applyAlignment="1">
      <alignment vertical="top"/>
      <protection/>
    </xf>
    <xf numFmtId="0" fontId="20" fillId="0" borderId="19" xfId="61" applyNumberFormat="1" applyFont="1" applyFill="1" applyBorder="1" applyAlignment="1">
      <alignment vertical="top"/>
      <protection/>
    </xf>
    <xf numFmtId="0" fontId="20" fillId="0" borderId="0" xfId="56" applyNumberFormat="1" applyFont="1" applyFill="1" applyAlignment="1">
      <alignment vertical="top"/>
      <protection/>
    </xf>
    <xf numFmtId="2" fontId="21" fillId="0" borderId="20" xfId="61" applyNumberFormat="1" applyFont="1" applyFill="1" applyBorder="1" applyAlignment="1">
      <alignment vertical="top"/>
      <protection/>
    </xf>
    <xf numFmtId="2" fontId="21" fillId="0" borderId="21" xfId="61" applyNumberFormat="1" applyFont="1" applyFill="1" applyBorder="1" applyAlignment="1">
      <alignment vertical="top"/>
      <protection/>
    </xf>
    <xf numFmtId="0" fontId="20" fillId="0" borderId="22" xfId="61" applyNumberFormat="1" applyFont="1" applyFill="1" applyBorder="1" applyAlignment="1">
      <alignment vertical="top" wrapText="1"/>
      <protection/>
    </xf>
    <xf numFmtId="0" fontId="22" fillId="0" borderId="12" xfId="56" applyNumberFormat="1" applyFont="1" applyFill="1" applyBorder="1" applyAlignment="1" applyProtection="1">
      <alignment vertical="top"/>
      <protection/>
    </xf>
    <xf numFmtId="0" fontId="23" fillId="0" borderId="11" xfId="61" applyNumberFormat="1" applyFont="1" applyFill="1" applyBorder="1" applyAlignment="1" applyProtection="1">
      <alignment vertical="center" wrapText="1"/>
      <protection locked="0"/>
    </xf>
    <xf numFmtId="0" fontId="24" fillId="33" borderId="11" xfId="61" applyNumberFormat="1" applyFont="1" applyFill="1" applyBorder="1" applyAlignment="1" applyProtection="1">
      <alignment vertical="center" wrapText="1"/>
      <protection locked="0"/>
    </xf>
    <xf numFmtId="10" fontId="25" fillId="33" borderId="11" xfId="69" applyNumberFormat="1" applyFont="1" applyFill="1" applyBorder="1" applyAlignment="1" applyProtection="1">
      <alignment horizontal="center" vertical="center"/>
      <protection locked="0"/>
    </xf>
    <xf numFmtId="0" fontId="22" fillId="0" borderId="11" xfId="61" applyNumberFormat="1" applyFont="1" applyFill="1" applyBorder="1" applyAlignment="1">
      <alignment vertical="top"/>
      <protection/>
    </xf>
    <xf numFmtId="0" fontId="20" fillId="0" borderId="11" xfId="56" applyNumberFormat="1" applyFont="1" applyFill="1" applyBorder="1" applyAlignment="1" applyProtection="1">
      <alignment vertical="top"/>
      <protection/>
    </xf>
    <xf numFmtId="0" fontId="26" fillId="0" borderId="11" xfId="61" applyNumberFormat="1" applyFont="1" applyFill="1" applyBorder="1" applyAlignment="1" applyProtection="1">
      <alignment vertical="center" wrapText="1"/>
      <protection locked="0"/>
    </xf>
    <xf numFmtId="0" fontId="26" fillId="0" borderId="11" xfId="69" applyNumberFormat="1" applyFont="1" applyFill="1" applyBorder="1" applyAlignment="1" applyProtection="1">
      <alignment vertical="center" wrapText="1"/>
      <protection locked="0"/>
    </xf>
    <xf numFmtId="0" fontId="23" fillId="0" borderId="11" xfId="61" applyNumberFormat="1" applyFont="1" applyFill="1" applyBorder="1" applyAlignment="1" applyProtection="1">
      <alignment vertical="center" wrapText="1"/>
      <protection/>
    </xf>
    <xf numFmtId="0" fontId="20" fillId="0" borderId="0" xfId="56" applyNumberFormat="1" applyFont="1" applyFill="1" applyAlignment="1" applyProtection="1">
      <alignment vertical="top"/>
      <protection/>
    </xf>
    <xf numFmtId="2" fontId="27" fillId="0" borderId="13" xfId="61" applyNumberFormat="1" applyFont="1" applyFill="1" applyBorder="1" applyAlignment="1">
      <alignment vertical="top"/>
      <protection/>
    </xf>
    <xf numFmtId="2" fontId="21" fillId="0" borderId="23" xfId="61" applyNumberFormat="1" applyFont="1" applyFill="1" applyBorder="1" applyAlignment="1">
      <alignment horizontal="right" vertical="top"/>
      <protection/>
    </xf>
    <xf numFmtId="0" fontId="20" fillId="0" borderId="13" xfId="61" applyNumberFormat="1" applyFont="1" applyFill="1" applyBorder="1" applyAlignment="1">
      <alignment vertical="top" wrapText="1"/>
      <protection/>
    </xf>
    <xf numFmtId="0" fontId="0" fillId="0" borderId="0" xfId="56" applyNumberFormat="1" applyFont="1" applyFill="1">
      <alignment/>
      <protection/>
    </xf>
    <xf numFmtId="0" fontId="7" fillId="0" borderId="11" xfId="56" applyNumberFormat="1" applyFont="1" applyFill="1" applyBorder="1" applyAlignment="1">
      <alignment horizontal="center" vertical="top"/>
      <protection/>
    </xf>
    <xf numFmtId="0" fontId="67" fillId="0" borderId="16" xfId="0" applyFont="1" applyFill="1" applyBorder="1" applyAlignment="1">
      <alignment horizontal="justify" vertical="top"/>
    </xf>
    <xf numFmtId="0" fontId="0" fillId="0" borderId="0" xfId="56" applyNumberFormat="1" applyFill="1" applyAlignment="1">
      <alignment/>
      <protection/>
    </xf>
    <xf numFmtId="0" fontId="7" fillId="0" borderId="24" xfId="56" applyNumberFormat="1" applyFont="1" applyFill="1" applyBorder="1" applyAlignment="1" applyProtection="1">
      <alignment horizontal="center" vertical="top"/>
      <protection/>
    </xf>
    <xf numFmtId="0" fontId="7" fillId="0" borderId="25" xfId="56" applyNumberFormat="1" applyFont="1" applyFill="1" applyBorder="1" applyAlignment="1" applyProtection="1">
      <alignment horizontal="center" vertical="top"/>
      <protection/>
    </xf>
    <xf numFmtId="0" fontId="7" fillId="0" borderId="26" xfId="56" applyNumberFormat="1" applyFont="1" applyFill="1" applyBorder="1" applyAlignment="1" applyProtection="1">
      <alignment horizontal="center" vertical="top"/>
      <protection/>
    </xf>
    <xf numFmtId="0" fontId="21" fillId="0" borderId="13" xfId="61"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61" applyNumberFormat="1" applyFont="1" applyFill="1" applyBorder="1" applyAlignment="1" applyProtection="1">
      <alignment horizontal="left" vertical="top"/>
      <protection locked="0"/>
    </xf>
    <xf numFmtId="0" fontId="11" fillId="0" borderId="13" xfId="56" applyNumberFormat="1" applyFont="1" applyFill="1" applyBorder="1" applyAlignment="1">
      <alignment horizontal="center" vertical="center" wrapText="1"/>
      <protection/>
    </xf>
    <xf numFmtId="0" fontId="16" fillId="0" borderId="0" xfId="0" applyFont="1" applyBorder="1" applyAlignment="1">
      <alignment horizontal="center" vertical="center"/>
    </xf>
    <xf numFmtId="0" fontId="0" fillId="0" borderId="0" xfId="0" applyAlignment="1">
      <alignment/>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2 2 2" xfId="57"/>
    <cellStyle name="Normal 2 3" xfId="58"/>
    <cellStyle name="Normal 3" xfId="59"/>
    <cellStyle name="Normal 3 2" xfId="60"/>
    <cellStyle name="Normal 4" xfId="61"/>
    <cellStyle name="Normal 5" xfId="62"/>
    <cellStyle name="Note" xfId="63"/>
    <cellStyle name="Output" xfId="64"/>
    <cellStyle name="Percent" xfId="65"/>
    <cellStyle name="Percent 2" xfId="66"/>
    <cellStyle name="Percent 2 2" xfId="67"/>
    <cellStyle name="Percent 3" xfId="68"/>
    <cellStyle name="Percent 3 2"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docs.live.n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pageSetUpPr fitToPage="1"/>
  </sheetPr>
  <dimension ref="A1:II413"/>
  <sheetViews>
    <sheetView showGridLines="0" zoomScale="78" zoomScaleNormal="78" zoomScalePageLayoutView="0" workbookViewId="0" topLeftCell="A1">
      <selection activeCell="B17" sqref="B17"/>
    </sheetView>
  </sheetViews>
  <sheetFormatPr defaultColWidth="9.140625" defaultRowHeight="15"/>
  <cols>
    <col min="1" max="1" width="9.57421875" style="1" customWidth="1"/>
    <col min="2" max="2" width="116.140625" style="72" customWidth="1"/>
    <col min="3" max="3" width="19.57421875" style="1" hidden="1" customWidth="1"/>
    <col min="4" max="4" width="10.57421875" style="1" customWidth="1"/>
    <col min="5" max="5" width="9.28125" style="1" customWidth="1"/>
    <col min="6" max="6" width="18.421875" style="1" customWidth="1"/>
    <col min="7" max="13" width="0" style="1" hidden="1" customWidth="1"/>
    <col min="14" max="14" width="0" style="2" hidden="1" customWidth="1"/>
    <col min="15" max="48" width="0" style="1" hidden="1" customWidth="1"/>
    <col min="49" max="51" width="9.140625" style="1" hidden="1" customWidth="1"/>
    <col min="52" max="52" width="0.13671875" style="1" customWidth="1"/>
    <col min="53" max="53" width="17.57421875" style="1" customWidth="1"/>
    <col min="54" max="54" width="17.7109375" style="1" hidden="1" customWidth="1"/>
    <col min="55" max="55" width="36.7109375" style="1" customWidth="1"/>
    <col min="56" max="56" width="17.8515625" style="1" customWidth="1"/>
    <col min="57" max="238" width="9.140625" style="1" customWidth="1"/>
    <col min="239" max="243" width="9.140625" style="3" customWidth="1"/>
    <col min="244" max="16384" width="9.140625" style="1" customWidth="1"/>
  </cols>
  <sheetData>
    <row r="1" spans="1:243" s="4" customFormat="1" ht="27" customHeight="1">
      <c r="A1" s="77" t="str">
        <f>B2&amp;" BoQ"</f>
        <v>Percentage BoQ</v>
      </c>
      <c r="B1" s="77"/>
      <c r="C1" s="77"/>
      <c r="D1" s="77"/>
      <c r="E1" s="77"/>
      <c r="F1" s="77"/>
      <c r="G1" s="77"/>
      <c r="H1" s="77"/>
      <c r="I1" s="77"/>
      <c r="J1" s="77"/>
      <c r="K1" s="77"/>
      <c r="L1" s="7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8" t="s">
        <v>146</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IE4" s="10"/>
      <c r="IF4" s="10"/>
      <c r="IG4" s="10"/>
      <c r="IH4" s="10"/>
      <c r="II4" s="10"/>
    </row>
    <row r="5" spans="1:243" s="9" customFormat="1" ht="38.25" customHeight="1">
      <c r="A5" s="78" t="s">
        <v>808</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10"/>
      <c r="IF5" s="10"/>
      <c r="IG5" s="10"/>
      <c r="IH5" s="10"/>
      <c r="II5" s="10"/>
    </row>
    <row r="6" spans="1:243" s="9" customFormat="1" ht="30.75" customHeight="1">
      <c r="A6" s="78" t="s">
        <v>811</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IE6" s="10"/>
      <c r="IF6" s="10"/>
      <c r="IG6" s="10"/>
      <c r="IH6" s="10"/>
      <c r="II6" s="10"/>
    </row>
    <row r="7" spans="1:243" s="9" customFormat="1" ht="29.25" customHeight="1" hidden="1">
      <c r="A7" s="79" t="s">
        <v>7</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10"/>
      <c r="IF7" s="10"/>
      <c r="IG7" s="10"/>
      <c r="IH7" s="10"/>
      <c r="II7" s="10"/>
    </row>
    <row r="8" spans="1:243" s="12" customFormat="1" ht="58.5" customHeight="1">
      <c r="A8" s="11" t="s">
        <v>50</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13"/>
      <c r="IF8" s="13"/>
      <c r="IG8" s="13"/>
      <c r="IH8" s="13"/>
      <c r="II8" s="13"/>
    </row>
    <row r="9" spans="1:243" s="14" customFormat="1" ht="61.5" customHeight="1">
      <c r="A9" s="81" t="s">
        <v>8</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IE9" s="15"/>
      <c r="IF9" s="15"/>
      <c r="IG9" s="15"/>
      <c r="IH9" s="15"/>
      <c r="II9" s="15"/>
    </row>
    <row r="10" spans="1:243" s="17" customFormat="1" ht="18.75" customHeight="1">
      <c r="A10" s="16" t="s">
        <v>9</v>
      </c>
      <c r="B10" s="70"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70"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60</v>
      </c>
      <c r="BB11" s="20" t="s">
        <v>32</v>
      </c>
      <c r="BC11" s="20" t="s">
        <v>33</v>
      </c>
      <c r="IE11" s="18"/>
      <c r="IF11" s="18"/>
      <c r="IG11" s="18"/>
      <c r="IH11" s="18"/>
      <c r="II11" s="18"/>
    </row>
    <row r="12" spans="1:243" s="17" customFormat="1" ht="15">
      <c r="A12" s="33">
        <v>1</v>
      </c>
      <c r="B12" s="70">
        <v>2</v>
      </c>
      <c r="C12" s="26">
        <v>3</v>
      </c>
      <c r="D12" s="27">
        <v>4</v>
      </c>
      <c r="E12" s="27">
        <v>5</v>
      </c>
      <c r="F12" s="27">
        <v>6</v>
      </c>
      <c r="G12" s="27">
        <v>7</v>
      </c>
      <c r="H12" s="27">
        <v>8</v>
      </c>
      <c r="I12" s="27">
        <v>9</v>
      </c>
      <c r="J12" s="27">
        <v>10</v>
      </c>
      <c r="K12" s="27">
        <v>11</v>
      </c>
      <c r="L12" s="27">
        <v>12</v>
      </c>
      <c r="M12" s="27">
        <v>13</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9">
        <v>7</v>
      </c>
      <c r="BB12" s="29">
        <v>54</v>
      </c>
      <c r="BC12" s="29">
        <v>8</v>
      </c>
      <c r="IE12" s="18"/>
      <c r="IF12" s="18"/>
      <c r="IG12" s="18"/>
      <c r="IH12" s="18"/>
      <c r="II12" s="18"/>
    </row>
    <row r="13" spans="1:243" s="21" customFormat="1" ht="15.75">
      <c r="A13" s="35">
        <v>1</v>
      </c>
      <c r="B13" s="71" t="s">
        <v>152</v>
      </c>
      <c r="C13" s="31" t="s">
        <v>53</v>
      </c>
      <c r="D13" s="73"/>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5"/>
      <c r="IA13" s="21">
        <v>1</v>
      </c>
      <c r="IB13" s="21" t="s">
        <v>152</v>
      </c>
      <c r="IC13" s="21" t="s">
        <v>53</v>
      </c>
      <c r="IE13" s="22"/>
      <c r="IF13" s="22" t="s">
        <v>34</v>
      </c>
      <c r="IG13" s="22" t="s">
        <v>35</v>
      </c>
      <c r="IH13" s="22">
        <v>10</v>
      </c>
      <c r="II13" s="22" t="s">
        <v>36</v>
      </c>
    </row>
    <row r="14" spans="1:243" s="21" customFormat="1" ht="15.75">
      <c r="A14" s="34">
        <v>2</v>
      </c>
      <c r="B14" s="71" t="s">
        <v>153</v>
      </c>
      <c r="C14" s="31" t="s">
        <v>54</v>
      </c>
      <c r="D14" s="73"/>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5"/>
      <c r="IA14" s="21">
        <v>2</v>
      </c>
      <c r="IB14" s="21" t="s">
        <v>153</v>
      </c>
      <c r="IC14" s="21" t="s">
        <v>54</v>
      </c>
      <c r="IE14" s="22"/>
      <c r="IF14" s="22" t="s">
        <v>40</v>
      </c>
      <c r="IG14" s="22" t="s">
        <v>35</v>
      </c>
      <c r="IH14" s="22">
        <v>123.223</v>
      </c>
      <c r="II14" s="22" t="s">
        <v>37</v>
      </c>
    </row>
    <row r="15" spans="1:243" s="21" customFormat="1" ht="15.75" customHeight="1">
      <c r="A15" s="35">
        <v>3</v>
      </c>
      <c r="B15" s="71" t="s">
        <v>223</v>
      </c>
      <c r="C15" s="31" t="s">
        <v>55</v>
      </c>
      <c r="D15" s="37">
        <v>47.62</v>
      </c>
      <c r="E15" s="38" t="s">
        <v>143</v>
      </c>
      <c r="F15" s="39">
        <v>163.18</v>
      </c>
      <c r="G15" s="40"/>
      <c r="H15" s="40"/>
      <c r="I15" s="41" t="s">
        <v>38</v>
      </c>
      <c r="J15" s="42">
        <f>IF(I15="Less(-)",-1,1)</f>
        <v>1</v>
      </c>
      <c r="K15" s="40" t="s">
        <v>39</v>
      </c>
      <c r="L15" s="40" t="s">
        <v>4</v>
      </c>
      <c r="M15" s="43"/>
      <c r="N15" s="40"/>
      <c r="O15" s="40"/>
      <c r="P15" s="44"/>
      <c r="Q15" s="40"/>
      <c r="R15" s="40"/>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5">
        <f>ROUND(total_amount_ba($B$2,$D$2,D15,F15,J15,K15,M15),0)</f>
        <v>7771</v>
      </c>
      <c r="BB15" s="46">
        <f>BA15+SUM(N15:AZ15)</f>
        <v>7771</v>
      </c>
      <c r="BC15" s="47" t="str">
        <f>SpellNumber(L15,BB15)</f>
        <v>INR  Seven Thousand Seven Hundred &amp; Seventy One  Only</v>
      </c>
      <c r="IA15" s="21">
        <v>3</v>
      </c>
      <c r="IB15" s="21" t="s">
        <v>223</v>
      </c>
      <c r="IC15" s="21" t="s">
        <v>55</v>
      </c>
      <c r="ID15" s="21">
        <v>47.62</v>
      </c>
      <c r="IE15" s="22" t="s">
        <v>143</v>
      </c>
      <c r="IF15" s="22" t="s">
        <v>41</v>
      </c>
      <c r="IG15" s="22" t="s">
        <v>42</v>
      </c>
      <c r="IH15" s="22">
        <v>213</v>
      </c>
      <c r="II15" s="22" t="s">
        <v>37</v>
      </c>
    </row>
    <row r="16" spans="1:243" s="21" customFormat="1" ht="15.75">
      <c r="A16" s="35">
        <v>4</v>
      </c>
      <c r="B16" s="71" t="s">
        <v>136</v>
      </c>
      <c r="C16" s="31" t="s">
        <v>526</v>
      </c>
      <c r="D16" s="73"/>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5"/>
      <c r="IA16" s="21">
        <v>4</v>
      </c>
      <c r="IB16" s="21" t="s">
        <v>136</v>
      </c>
      <c r="IC16" s="21" t="s">
        <v>526</v>
      </c>
      <c r="IE16" s="22"/>
      <c r="IF16" s="22"/>
      <c r="IG16" s="22"/>
      <c r="IH16" s="22"/>
      <c r="II16" s="22"/>
    </row>
    <row r="17" spans="1:243" s="21" customFormat="1" ht="52.5" customHeight="1">
      <c r="A17" s="34">
        <v>5</v>
      </c>
      <c r="B17" s="71" t="s">
        <v>528</v>
      </c>
      <c r="C17" s="31" t="s">
        <v>56</v>
      </c>
      <c r="D17" s="73"/>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5"/>
      <c r="IA17" s="21">
        <v>5</v>
      </c>
      <c r="IB17" s="28" t="s">
        <v>528</v>
      </c>
      <c r="IC17" s="21" t="s">
        <v>56</v>
      </c>
      <c r="IE17" s="22"/>
      <c r="IF17" s="22"/>
      <c r="IG17" s="22"/>
      <c r="IH17" s="22"/>
      <c r="II17" s="22"/>
    </row>
    <row r="18" spans="1:243" s="21" customFormat="1" ht="31.5">
      <c r="A18" s="35">
        <v>6</v>
      </c>
      <c r="B18" s="71" t="s">
        <v>529</v>
      </c>
      <c r="C18" s="31" t="s">
        <v>61</v>
      </c>
      <c r="D18" s="37">
        <v>0.9</v>
      </c>
      <c r="E18" s="38" t="s">
        <v>143</v>
      </c>
      <c r="F18" s="39">
        <v>286.85</v>
      </c>
      <c r="G18" s="40"/>
      <c r="H18" s="40"/>
      <c r="I18" s="41" t="s">
        <v>38</v>
      </c>
      <c r="J18" s="42">
        <f aca="true" t="shared" si="0" ref="J18:J79">IF(I18="Less(-)",-1,1)</f>
        <v>1</v>
      </c>
      <c r="K18" s="40" t="s">
        <v>39</v>
      </c>
      <c r="L18" s="40" t="s">
        <v>4</v>
      </c>
      <c r="M18" s="43"/>
      <c r="N18" s="40"/>
      <c r="O18" s="40"/>
      <c r="P18" s="44"/>
      <c r="Q18" s="40"/>
      <c r="R18" s="40"/>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5">
        <f aca="true" t="shared" si="1" ref="BA18:BA79">ROUND(total_amount_ba($B$2,$D$2,D18,F18,J18,K18,M18),0)</f>
        <v>258</v>
      </c>
      <c r="BB18" s="46">
        <f aca="true" t="shared" si="2" ref="BB18:BB79">BA18+SUM(N18:AZ18)</f>
        <v>258</v>
      </c>
      <c r="BC18" s="47" t="str">
        <f aca="true" t="shared" si="3" ref="BC18:BC79">SpellNumber(L18,BB18)</f>
        <v>INR  Two Hundred &amp; Fifty Eight  Only</v>
      </c>
      <c r="IA18" s="21">
        <v>6</v>
      </c>
      <c r="IB18" s="21" t="s">
        <v>529</v>
      </c>
      <c r="IC18" s="21" t="s">
        <v>61</v>
      </c>
      <c r="ID18" s="21">
        <v>0.9</v>
      </c>
      <c r="IE18" s="22" t="s">
        <v>143</v>
      </c>
      <c r="IF18" s="22" t="s">
        <v>34</v>
      </c>
      <c r="IG18" s="22" t="s">
        <v>43</v>
      </c>
      <c r="IH18" s="22">
        <v>10</v>
      </c>
      <c r="II18" s="22" t="s">
        <v>37</v>
      </c>
    </row>
    <row r="19" spans="1:243" s="21" customFormat="1" ht="69" customHeight="1">
      <c r="A19" s="35">
        <v>7</v>
      </c>
      <c r="B19" s="71" t="s">
        <v>530</v>
      </c>
      <c r="C19" s="31" t="s">
        <v>62</v>
      </c>
      <c r="D19" s="73"/>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5"/>
      <c r="IA19" s="21">
        <v>7</v>
      </c>
      <c r="IB19" s="21" t="s">
        <v>530</v>
      </c>
      <c r="IC19" s="21" t="s">
        <v>62</v>
      </c>
      <c r="IE19" s="22"/>
      <c r="IF19" s="22"/>
      <c r="IG19" s="22"/>
      <c r="IH19" s="22"/>
      <c r="II19" s="22"/>
    </row>
    <row r="20" spans="1:243" s="21" customFormat="1" ht="15.75">
      <c r="A20" s="34">
        <v>8</v>
      </c>
      <c r="B20" s="71" t="s">
        <v>137</v>
      </c>
      <c r="C20" s="31" t="s">
        <v>57</v>
      </c>
      <c r="D20" s="73"/>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5"/>
      <c r="IA20" s="21">
        <v>8</v>
      </c>
      <c r="IB20" s="21" t="s">
        <v>137</v>
      </c>
      <c r="IC20" s="21" t="s">
        <v>57</v>
      </c>
      <c r="IE20" s="22"/>
      <c r="IF20" s="22" t="s">
        <v>40</v>
      </c>
      <c r="IG20" s="22" t="s">
        <v>35</v>
      </c>
      <c r="IH20" s="22">
        <v>123.223</v>
      </c>
      <c r="II20" s="22" t="s">
        <v>37</v>
      </c>
    </row>
    <row r="21" spans="1:243" s="21" customFormat="1" ht="31.5">
      <c r="A21" s="35">
        <v>9</v>
      </c>
      <c r="B21" s="71" t="s">
        <v>531</v>
      </c>
      <c r="C21" s="31" t="s">
        <v>63</v>
      </c>
      <c r="D21" s="37">
        <v>14.25</v>
      </c>
      <c r="E21" s="38" t="s">
        <v>144</v>
      </c>
      <c r="F21" s="39">
        <v>417.35</v>
      </c>
      <c r="G21" s="40"/>
      <c r="H21" s="40"/>
      <c r="I21" s="41" t="s">
        <v>38</v>
      </c>
      <c r="J21" s="42">
        <f t="shared" si="0"/>
        <v>1</v>
      </c>
      <c r="K21" s="40" t="s">
        <v>39</v>
      </c>
      <c r="L21" s="40" t="s">
        <v>4</v>
      </c>
      <c r="M21" s="43"/>
      <c r="N21" s="40"/>
      <c r="O21" s="40"/>
      <c r="P21" s="44"/>
      <c r="Q21" s="40"/>
      <c r="R21" s="40"/>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5">
        <f t="shared" si="1"/>
        <v>5947</v>
      </c>
      <c r="BB21" s="46">
        <f t="shared" si="2"/>
        <v>5947</v>
      </c>
      <c r="BC21" s="47" t="str">
        <f t="shared" si="3"/>
        <v>INR  Five Thousand Nine Hundred &amp; Forty Seven  Only</v>
      </c>
      <c r="IA21" s="21">
        <v>9</v>
      </c>
      <c r="IB21" s="21" t="s">
        <v>531</v>
      </c>
      <c r="IC21" s="21" t="s">
        <v>63</v>
      </c>
      <c r="ID21" s="21">
        <v>14.25</v>
      </c>
      <c r="IE21" s="22" t="s">
        <v>144</v>
      </c>
      <c r="IF21" s="22" t="s">
        <v>44</v>
      </c>
      <c r="IG21" s="22" t="s">
        <v>45</v>
      </c>
      <c r="IH21" s="22">
        <v>10</v>
      </c>
      <c r="II21" s="22" t="s">
        <v>37</v>
      </c>
    </row>
    <row r="22" spans="1:243" s="21" customFormat="1" ht="15.75">
      <c r="A22" s="35">
        <v>10</v>
      </c>
      <c r="B22" s="71" t="s">
        <v>532</v>
      </c>
      <c r="C22" s="31" t="s">
        <v>58</v>
      </c>
      <c r="D22" s="73"/>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5"/>
      <c r="IA22" s="21">
        <v>10</v>
      </c>
      <c r="IB22" s="21" t="s">
        <v>532</v>
      </c>
      <c r="IC22" s="21" t="s">
        <v>58</v>
      </c>
      <c r="IE22" s="22"/>
      <c r="IF22" s="22" t="s">
        <v>41</v>
      </c>
      <c r="IG22" s="22" t="s">
        <v>42</v>
      </c>
      <c r="IH22" s="22">
        <v>213</v>
      </c>
      <c r="II22" s="22" t="s">
        <v>37</v>
      </c>
    </row>
    <row r="23" spans="1:243" s="21" customFormat="1" ht="31.5">
      <c r="A23" s="34">
        <v>11</v>
      </c>
      <c r="B23" s="71" t="s">
        <v>533</v>
      </c>
      <c r="C23" s="31" t="s">
        <v>64</v>
      </c>
      <c r="D23" s="37">
        <v>40</v>
      </c>
      <c r="E23" s="38" t="s">
        <v>707</v>
      </c>
      <c r="F23" s="39">
        <v>200.9</v>
      </c>
      <c r="G23" s="40"/>
      <c r="H23" s="40"/>
      <c r="I23" s="41" t="s">
        <v>38</v>
      </c>
      <c r="J23" s="42">
        <f t="shared" si="0"/>
        <v>1</v>
      </c>
      <c r="K23" s="40" t="s">
        <v>39</v>
      </c>
      <c r="L23" s="40" t="s">
        <v>4</v>
      </c>
      <c r="M23" s="43"/>
      <c r="N23" s="40"/>
      <c r="O23" s="40"/>
      <c r="P23" s="44"/>
      <c r="Q23" s="40"/>
      <c r="R23" s="40"/>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5">
        <f t="shared" si="1"/>
        <v>8036</v>
      </c>
      <c r="BB23" s="46">
        <f t="shared" si="2"/>
        <v>8036</v>
      </c>
      <c r="BC23" s="47" t="str">
        <f t="shared" si="3"/>
        <v>INR  Eight Thousand  &amp;Thirty Six  Only</v>
      </c>
      <c r="IA23" s="21">
        <v>11</v>
      </c>
      <c r="IB23" s="21" t="s">
        <v>533</v>
      </c>
      <c r="IC23" s="21" t="s">
        <v>64</v>
      </c>
      <c r="ID23" s="21">
        <v>40</v>
      </c>
      <c r="IE23" s="32" t="s">
        <v>707</v>
      </c>
      <c r="IF23" s="22"/>
      <c r="IG23" s="22"/>
      <c r="IH23" s="22"/>
      <c r="II23" s="22"/>
    </row>
    <row r="24" spans="1:243" s="21" customFormat="1" ht="15.75">
      <c r="A24" s="35">
        <v>12</v>
      </c>
      <c r="B24" s="71" t="s">
        <v>138</v>
      </c>
      <c r="C24" s="31" t="s">
        <v>65</v>
      </c>
      <c r="D24" s="73"/>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5"/>
      <c r="IA24" s="21">
        <v>12</v>
      </c>
      <c r="IB24" s="21" t="s">
        <v>138</v>
      </c>
      <c r="IC24" s="21" t="s">
        <v>65</v>
      </c>
      <c r="IE24" s="22"/>
      <c r="IF24" s="22"/>
      <c r="IG24" s="22"/>
      <c r="IH24" s="22"/>
      <c r="II24" s="22"/>
    </row>
    <row r="25" spans="1:243" s="21" customFormat="1" ht="31.5">
      <c r="A25" s="35">
        <v>13</v>
      </c>
      <c r="B25" s="71" t="s">
        <v>534</v>
      </c>
      <c r="C25" s="31" t="s">
        <v>173</v>
      </c>
      <c r="D25" s="73"/>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5"/>
      <c r="IA25" s="21">
        <v>13</v>
      </c>
      <c r="IB25" s="21" t="s">
        <v>534</v>
      </c>
      <c r="IC25" s="21" t="s">
        <v>173</v>
      </c>
      <c r="IE25" s="22"/>
      <c r="IF25" s="22"/>
      <c r="IG25" s="22"/>
      <c r="IH25" s="22"/>
      <c r="II25" s="22"/>
    </row>
    <row r="26" spans="1:243" s="21" customFormat="1" ht="47.25">
      <c r="A26" s="34">
        <v>14</v>
      </c>
      <c r="B26" s="71" t="s">
        <v>139</v>
      </c>
      <c r="C26" s="31" t="s">
        <v>66</v>
      </c>
      <c r="D26" s="37">
        <v>3.2</v>
      </c>
      <c r="E26" s="38" t="s">
        <v>143</v>
      </c>
      <c r="F26" s="39">
        <v>7365.15</v>
      </c>
      <c r="G26" s="40"/>
      <c r="H26" s="40"/>
      <c r="I26" s="41" t="s">
        <v>38</v>
      </c>
      <c r="J26" s="42">
        <f t="shared" si="0"/>
        <v>1</v>
      </c>
      <c r="K26" s="40" t="s">
        <v>39</v>
      </c>
      <c r="L26" s="40" t="s">
        <v>4</v>
      </c>
      <c r="M26" s="43"/>
      <c r="N26" s="40"/>
      <c r="O26" s="40"/>
      <c r="P26" s="44"/>
      <c r="Q26" s="40"/>
      <c r="R26" s="40"/>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5">
        <f t="shared" si="1"/>
        <v>23568</v>
      </c>
      <c r="BB26" s="46">
        <f t="shared" si="2"/>
        <v>23568</v>
      </c>
      <c r="BC26" s="47" t="str">
        <f t="shared" si="3"/>
        <v>INR  Twenty Three Thousand Five Hundred &amp; Sixty Eight  Only</v>
      </c>
      <c r="IA26" s="21">
        <v>14</v>
      </c>
      <c r="IB26" s="21" t="s">
        <v>139</v>
      </c>
      <c r="IC26" s="21" t="s">
        <v>66</v>
      </c>
      <c r="ID26" s="21">
        <v>3.2</v>
      </c>
      <c r="IE26" s="22" t="s">
        <v>143</v>
      </c>
      <c r="IF26" s="22"/>
      <c r="IG26" s="22"/>
      <c r="IH26" s="22"/>
      <c r="II26" s="22"/>
    </row>
    <row r="27" spans="1:243" s="21" customFormat="1" ht="63">
      <c r="A27" s="35">
        <v>15</v>
      </c>
      <c r="B27" s="71" t="s">
        <v>535</v>
      </c>
      <c r="C27" s="31" t="s">
        <v>67</v>
      </c>
      <c r="D27" s="73"/>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5"/>
      <c r="IA27" s="21">
        <v>15</v>
      </c>
      <c r="IB27" s="21" t="s">
        <v>535</v>
      </c>
      <c r="IC27" s="21" t="s">
        <v>67</v>
      </c>
      <c r="IE27" s="22"/>
      <c r="IF27" s="22"/>
      <c r="IG27" s="22"/>
      <c r="IH27" s="22"/>
      <c r="II27" s="22"/>
    </row>
    <row r="28" spans="1:243" s="21" customFormat="1" ht="31.5">
      <c r="A28" s="35">
        <v>16</v>
      </c>
      <c r="B28" s="71" t="s">
        <v>536</v>
      </c>
      <c r="C28" s="31" t="s">
        <v>68</v>
      </c>
      <c r="D28" s="37">
        <v>0.5</v>
      </c>
      <c r="E28" s="38" t="s">
        <v>143</v>
      </c>
      <c r="F28" s="39">
        <v>9375.2</v>
      </c>
      <c r="G28" s="40"/>
      <c r="H28" s="40"/>
      <c r="I28" s="41" t="s">
        <v>38</v>
      </c>
      <c r="J28" s="42">
        <f t="shared" si="0"/>
        <v>1</v>
      </c>
      <c r="K28" s="40" t="s">
        <v>39</v>
      </c>
      <c r="L28" s="40" t="s">
        <v>4</v>
      </c>
      <c r="M28" s="43"/>
      <c r="N28" s="40"/>
      <c r="O28" s="40"/>
      <c r="P28" s="44"/>
      <c r="Q28" s="40"/>
      <c r="R28" s="40"/>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5">
        <f t="shared" si="1"/>
        <v>4688</v>
      </c>
      <c r="BB28" s="46">
        <f t="shared" si="2"/>
        <v>4688</v>
      </c>
      <c r="BC28" s="47" t="str">
        <f t="shared" si="3"/>
        <v>INR  Four Thousand Six Hundred &amp; Eighty Eight  Only</v>
      </c>
      <c r="IA28" s="21">
        <v>16</v>
      </c>
      <c r="IB28" s="21" t="s">
        <v>536</v>
      </c>
      <c r="IC28" s="21" t="s">
        <v>68</v>
      </c>
      <c r="ID28" s="21">
        <v>0.5</v>
      </c>
      <c r="IE28" s="22" t="s">
        <v>143</v>
      </c>
      <c r="IF28" s="22"/>
      <c r="IG28" s="22"/>
      <c r="IH28" s="22"/>
      <c r="II28" s="22"/>
    </row>
    <row r="29" spans="1:243" s="21" customFormat="1" ht="15.75">
      <c r="A29" s="34">
        <v>17</v>
      </c>
      <c r="B29" s="71" t="s">
        <v>224</v>
      </c>
      <c r="C29" s="31" t="s">
        <v>69</v>
      </c>
      <c r="D29" s="73"/>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5"/>
      <c r="IA29" s="21">
        <v>17</v>
      </c>
      <c r="IB29" s="21" t="s">
        <v>224</v>
      </c>
      <c r="IC29" s="21" t="s">
        <v>69</v>
      </c>
      <c r="IE29" s="22"/>
      <c r="IF29" s="22"/>
      <c r="IG29" s="22"/>
      <c r="IH29" s="22"/>
      <c r="II29" s="22"/>
    </row>
    <row r="30" spans="1:243" s="21" customFormat="1" ht="31.5">
      <c r="A30" s="35">
        <v>18</v>
      </c>
      <c r="B30" s="71" t="s">
        <v>225</v>
      </c>
      <c r="C30" s="31" t="s">
        <v>59</v>
      </c>
      <c r="D30" s="37">
        <v>4</v>
      </c>
      <c r="E30" s="38" t="s">
        <v>135</v>
      </c>
      <c r="F30" s="39">
        <v>307.95</v>
      </c>
      <c r="G30" s="40"/>
      <c r="H30" s="40"/>
      <c r="I30" s="41" t="s">
        <v>38</v>
      </c>
      <c r="J30" s="42">
        <f t="shared" si="0"/>
        <v>1</v>
      </c>
      <c r="K30" s="40" t="s">
        <v>39</v>
      </c>
      <c r="L30" s="40" t="s">
        <v>4</v>
      </c>
      <c r="M30" s="43"/>
      <c r="N30" s="40"/>
      <c r="O30" s="40"/>
      <c r="P30" s="44"/>
      <c r="Q30" s="40"/>
      <c r="R30" s="40"/>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5">
        <f t="shared" si="1"/>
        <v>1232</v>
      </c>
      <c r="BB30" s="46">
        <f t="shared" si="2"/>
        <v>1232</v>
      </c>
      <c r="BC30" s="47" t="str">
        <f t="shared" si="3"/>
        <v>INR  One Thousand Two Hundred &amp; Thirty Two  Only</v>
      </c>
      <c r="IA30" s="21">
        <v>18</v>
      </c>
      <c r="IB30" s="21" t="s">
        <v>225</v>
      </c>
      <c r="IC30" s="21" t="s">
        <v>59</v>
      </c>
      <c r="ID30" s="21">
        <v>4</v>
      </c>
      <c r="IE30" s="32" t="s">
        <v>135</v>
      </c>
      <c r="IF30" s="22"/>
      <c r="IG30" s="22"/>
      <c r="IH30" s="22"/>
      <c r="II30" s="22"/>
    </row>
    <row r="31" spans="1:243" s="21" customFormat="1" ht="78.75">
      <c r="A31" s="35">
        <v>19</v>
      </c>
      <c r="B31" s="71" t="s">
        <v>537</v>
      </c>
      <c r="C31" s="31" t="s">
        <v>70</v>
      </c>
      <c r="D31" s="37">
        <v>7</v>
      </c>
      <c r="E31" s="38" t="s">
        <v>135</v>
      </c>
      <c r="F31" s="39">
        <v>681.65</v>
      </c>
      <c r="G31" s="40"/>
      <c r="H31" s="40"/>
      <c r="I31" s="41" t="s">
        <v>38</v>
      </c>
      <c r="J31" s="42">
        <f t="shared" si="0"/>
        <v>1</v>
      </c>
      <c r="K31" s="40" t="s">
        <v>39</v>
      </c>
      <c r="L31" s="40" t="s">
        <v>4</v>
      </c>
      <c r="M31" s="43"/>
      <c r="N31" s="40"/>
      <c r="O31" s="40"/>
      <c r="P31" s="44"/>
      <c r="Q31" s="40"/>
      <c r="R31" s="40"/>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5">
        <f t="shared" si="1"/>
        <v>4772</v>
      </c>
      <c r="BB31" s="46">
        <f t="shared" si="2"/>
        <v>4772</v>
      </c>
      <c r="BC31" s="47" t="str">
        <f t="shared" si="3"/>
        <v>INR  Four Thousand Seven Hundred &amp; Seventy Two  Only</v>
      </c>
      <c r="IA31" s="21">
        <v>19</v>
      </c>
      <c r="IB31" s="21" t="s">
        <v>537</v>
      </c>
      <c r="IC31" s="21" t="s">
        <v>70</v>
      </c>
      <c r="ID31" s="21">
        <v>7</v>
      </c>
      <c r="IE31" s="22" t="s">
        <v>135</v>
      </c>
      <c r="IF31" s="22"/>
      <c r="IG31" s="22"/>
      <c r="IH31" s="22"/>
      <c r="II31" s="22"/>
    </row>
    <row r="32" spans="1:243" s="21" customFormat="1" ht="15.75">
      <c r="A32" s="34">
        <v>20</v>
      </c>
      <c r="B32" s="71" t="s">
        <v>154</v>
      </c>
      <c r="C32" s="31" t="s">
        <v>71</v>
      </c>
      <c r="D32" s="73"/>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5"/>
      <c r="IA32" s="21">
        <v>20</v>
      </c>
      <c r="IB32" s="21" t="s">
        <v>154</v>
      </c>
      <c r="IC32" s="21" t="s">
        <v>71</v>
      </c>
      <c r="IE32" s="32"/>
      <c r="IF32" s="22"/>
      <c r="IG32" s="22"/>
      <c r="IH32" s="22"/>
      <c r="II32" s="22"/>
    </row>
    <row r="33" spans="1:243" s="21" customFormat="1" ht="73.5" customHeight="1">
      <c r="A33" s="35">
        <v>21</v>
      </c>
      <c r="B33" s="71" t="s">
        <v>538</v>
      </c>
      <c r="C33" s="31" t="s">
        <v>72</v>
      </c>
      <c r="D33" s="37">
        <v>8.4</v>
      </c>
      <c r="E33" s="38" t="s">
        <v>143</v>
      </c>
      <c r="F33" s="39">
        <v>10719.3</v>
      </c>
      <c r="G33" s="40"/>
      <c r="H33" s="40"/>
      <c r="I33" s="41" t="s">
        <v>38</v>
      </c>
      <c r="J33" s="42">
        <f t="shared" si="0"/>
        <v>1</v>
      </c>
      <c r="K33" s="40" t="s">
        <v>39</v>
      </c>
      <c r="L33" s="40" t="s">
        <v>4</v>
      </c>
      <c r="M33" s="43"/>
      <c r="N33" s="40"/>
      <c r="O33" s="40"/>
      <c r="P33" s="44"/>
      <c r="Q33" s="40"/>
      <c r="R33" s="40"/>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5">
        <f t="shared" si="1"/>
        <v>90042</v>
      </c>
      <c r="BB33" s="46">
        <f t="shared" si="2"/>
        <v>90042</v>
      </c>
      <c r="BC33" s="47" t="str">
        <f t="shared" si="3"/>
        <v>INR  Ninety Thousand  &amp;Forty Two  Only</v>
      </c>
      <c r="IA33" s="21">
        <v>21</v>
      </c>
      <c r="IB33" s="21" t="s">
        <v>538</v>
      </c>
      <c r="IC33" s="21" t="s">
        <v>72</v>
      </c>
      <c r="ID33" s="21">
        <v>8.4</v>
      </c>
      <c r="IE33" s="22" t="s">
        <v>143</v>
      </c>
      <c r="IF33" s="22"/>
      <c r="IG33" s="22"/>
      <c r="IH33" s="22"/>
      <c r="II33" s="22"/>
    </row>
    <row r="34" spans="1:243" s="21" customFormat="1" ht="15.75">
      <c r="A34" s="35">
        <v>22</v>
      </c>
      <c r="B34" s="71" t="s">
        <v>155</v>
      </c>
      <c r="C34" s="31" t="s">
        <v>73</v>
      </c>
      <c r="D34" s="73"/>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5"/>
      <c r="IA34" s="21">
        <v>22</v>
      </c>
      <c r="IB34" s="21" t="s">
        <v>155</v>
      </c>
      <c r="IC34" s="21" t="s">
        <v>73</v>
      </c>
      <c r="IE34" s="22"/>
      <c r="IF34" s="22"/>
      <c r="IG34" s="22"/>
      <c r="IH34" s="22"/>
      <c r="II34" s="22"/>
    </row>
    <row r="35" spans="1:243" s="21" customFormat="1" ht="28.5" customHeight="1">
      <c r="A35" s="34">
        <v>23</v>
      </c>
      <c r="B35" s="71" t="s">
        <v>539</v>
      </c>
      <c r="C35" s="31" t="s">
        <v>74</v>
      </c>
      <c r="D35" s="37">
        <v>51</v>
      </c>
      <c r="E35" s="38" t="s">
        <v>135</v>
      </c>
      <c r="F35" s="39">
        <v>766.55</v>
      </c>
      <c r="G35" s="40"/>
      <c r="H35" s="40"/>
      <c r="I35" s="41" t="s">
        <v>38</v>
      </c>
      <c r="J35" s="42">
        <f t="shared" si="0"/>
        <v>1</v>
      </c>
      <c r="K35" s="40" t="s">
        <v>39</v>
      </c>
      <c r="L35" s="40" t="s">
        <v>4</v>
      </c>
      <c r="M35" s="43"/>
      <c r="N35" s="40"/>
      <c r="O35" s="40"/>
      <c r="P35" s="44"/>
      <c r="Q35" s="40"/>
      <c r="R35" s="40"/>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5">
        <f t="shared" si="1"/>
        <v>39094</v>
      </c>
      <c r="BB35" s="46">
        <f t="shared" si="2"/>
        <v>39094</v>
      </c>
      <c r="BC35" s="47" t="str">
        <f t="shared" si="3"/>
        <v>INR  Thirty Nine Thousand  &amp;Ninety Four  Only</v>
      </c>
      <c r="IA35" s="21">
        <v>23</v>
      </c>
      <c r="IB35" s="21" t="s">
        <v>539</v>
      </c>
      <c r="IC35" s="21" t="s">
        <v>74</v>
      </c>
      <c r="ID35" s="21">
        <v>51</v>
      </c>
      <c r="IE35" s="22" t="s">
        <v>135</v>
      </c>
      <c r="IF35" s="22"/>
      <c r="IG35" s="22"/>
      <c r="IH35" s="22"/>
      <c r="II35" s="22"/>
    </row>
    <row r="36" spans="1:243" s="21" customFormat="1" ht="31.5">
      <c r="A36" s="35">
        <v>24</v>
      </c>
      <c r="B36" s="71" t="s">
        <v>351</v>
      </c>
      <c r="C36" s="31" t="s">
        <v>75</v>
      </c>
      <c r="D36" s="37">
        <v>10.5</v>
      </c>
      <c r="E36" s="38" t="s">
        <v>135</v>
      </c>
      <c r="F36" s="39">
        <v>766.55</v>
      </c>
      <c r="G36" s="40"/>
      <c r="H36" s="40"/>
      <c r="I36" s="41" t="s">
        <v>38</v>
      </c>
      <c r="J36" s="42">
        <f t="shared" si="0"/>
        <v>1</v>
      </c>
      <c r="K36" s="40" t="s">
        <v>39</v>
      </c>
      <c r="L36" s="40" t="s">
        <v>4</v>
      </c>
      <c r="M36" s="43"/>
      <c r="N36" s="40"/>
      <c r="O36" s="40"/>
      <c r="P36" s="44"/>
      <c r="Q36" s="40"/>
      <c r="R36" s="40"/>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5">
        <f t="shared" si="1"/>
        <v>8049</v>
      </c>
      <c r="BB36" s="46">
        <f t="shared" si="2"/>
        <v>8049</v>
      </c>
      <c r="BC36" s="47" t="str">
        <f t="shared" si="3"/>
        <v>INR  Eight Thousand  &amp;Forty Nine  Only</v>
      </c>
      <c r="IA36" s="21">
        <v>24</v>
      </c>
      <c r="IB36" s="21" t="s">
        <v>351</v>
      </c>
      <c r="IC36" s="21" t="s">
        <v>75</v>
      </c>
      <c r="ID36" s="21">
        <v>10.5</v>
      </c>
      <c r="IE36" s="22" t="s">
        <v>135</v>
      </c>
      <c r="IF36" s="22"/>
      <c r="IG36" s="22"/>
      <c r="IH36" s="22"/>
      <c r="II36" s="22"/>
    </row>
    <row r="37" spans="1:243" s="21" customFormat="1" ht="31.5">
      <c r="A37" s="35">
        <v>25</v>
      </c>
      <c r="B37" s="71" t="s">
        <v>540</v>
      </c>
      <c r="C37" s="31" t="s">
        <v>76</v>
      </c>
      <c r="D37" s="37">
        <v>5</v>
      </c>
      <c r="E37" s="38" t="s">
        <v>135</v>
      </c>
      <c r="F37" s="39">
        <v>608.35</v>
      </c>
      <c r="G37" s="40"/>
      <c r="H37" s="40"/>
      <c r="I37" s="41" t="s">
        <v>38</v>
      </c>
      <c r="J37" s="42">
        <f t="shared" si="0"/>
        <v>1</v>
      </c>
      <c r="K37" s="40" t="s">
        <v>39</v>
      </c>
      <c r="L37" s="40" t="s">
        <v>4</v>
      </c>
      <c r="M37" s="43"/>
      <c r="N37" s="40"/>
      <c r="O37" s="40"/>
      <c r="P37" s="44"/>
      <c r="Q37" s="40"/>
      <c r="R37" s="40"/>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5">
        <f t="shared" si="1"/>
        <v>3042</v>
      </c>
      <c r="BB37" s="46">
        <f t="shared" si="2"/>
        <v>3042</v>
      </c>
      <c r="BC37" s="47" t="str">
        <f t="shared" si="3"/>
        <v>INR  Three Thousand  &amp;Forty Two  Only</v>
      </c>
      <c r="IA37" s="21">
        <v>25</v>
      </c>
      <c r="IB37" s="21" t="s">
        <v>540</v>
      </c>
      <c r="IC37" s="21" t="s">
        <v>76</v>
      </c>
      <c r="ID37" s="21">
        <v>5</v>
      </c>
      <c r="IE37" s="22" t="s">
        <v>135</v>
      </c>
      <c r="IF37" s="22"/>
      <c r="IG37" s="22"/>
      <c r="IH37" s="22"/>
      <c r="II37" s="22"/>
    </row>
    <row r="38" spans="1:243" s="21" customFormat="1" ht="31.5">
      <c r="A38" s="34">
        <v>26</v>
      </c>
      <c r="B38" s="71" t="s">
        <v>541</v>
      </c>
      <c r="C38" s="31" t="s">
        <v>77</v>
      </c>
      <c r="D38" s="37">
        <v>2</v>
      </c>
      <c r="E38" s="38" t="s">
        <v>135</v>
      </c>
      <c r="F38" s="39">
        <v>307.95</v>
      </c>
      <c r="G38" s="40"/>
      <c r="H38" s="40"/>
      <c r="I38" s="41" t="s">
        <v>38</v>
      </c>
      <c r="J38" s="42">
        <f t="shared" si="0"/>
        <v>1</v>
      </c>
      <c r="K38" s="40" t="s">
        <v>39</v>
      </c>
      <c r="L38" s="40" t="s">
        <v>4</v>
      </c>
      <c r="M38" s="43"/>
      <c r="N38" s="40"/>
      <c r="O38" s="40"/>
      <c r="P38" s="44"/>
      <c r="Q38" s="40"/>
      <c r="R38" s="40"/>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5">
        <f t="shared" si="1"/>
        <v>616</v>
      </c>
      <c r="BB38" s="46">
        <f t="shared" si="2"/>
        <v>616</v>
      </c>
      <c r="BC38" s="47" t="str">
        <f t="shared" si="3"/>
        <v>INR  Six Hundred &amp; Sixteen  Only</v>
      </c>
      <c r="IA38" s="21">
        <v>26</v>
      </c>
      <c r="IB38" s="21" t="s">
        <v>541</v>
      </c>
      <c r="IC38" s="21" t="s">
        <v>77</v>
      </c>
      <c r="ID38" s="21">
        <v>2</v>
      </c>
      <c r="IE38" s="22" t="s">
        <v>135</v>
      </c>
      <c r="IF38" s="22"/>
      <c r="IG38" s="22"/>
      <c r="IH38" s="22"/>
      <c r="II38" s="22"/>
    </row>
    <row r="39" spans="1:243" s="21" customFormat="1" ht="15.75">
      <c r="A39" s="35">
        <v>27</v>
      </c>
      <c r="B39" s="71" t="s">
        <v>542</v>
      </c>
      <c r="C39" s="31" t="s">
        <v>78</v>
      </c>
      <c r="D39" s="73"/>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5"/>
      <c r="IA39" s="21">
        <v>27</v>
      </c>
      <c r="IB39" s="21" t="s">
        <v>542</v>
      </c>
      <c r="IC39" s="21" t="s">
        <v>78</v>
      </c>
      <c r="IE39" s="32"/>
      <c r="IF39" s="22"/>
      <c r="IG39" s="22"/>
      <c r="IH39" s="22"/>
      <c r="II39" s="22"/>
    </row>
    <row r="40" spans="1:243" s="21" customFormat="1" ht="31.5">
      <c r="A40" s="35">
        <v>28</v>
      </c>
      <c r="B40" s="71" t="s">
        <v>543</v>
      </c>
      <c r="C40" s="31" t="s">
        <v>79</v>
      </c>
      <c r="D40" s="37">
        <v>58</v>
      </c>
      <c r="E40" s="38" t="s">
        <v>144</v>
      </c>
      <c r="F40" s="39">
        <v>181.9</v>
      </c>
      <c r="G40" s="40"/>
      <c r="H40" s="40"/>
      <c r="I40" s="41" t="s">
        <v>38</v>
      </c>
      <c r="J40" s="42">
        <f t="shared" si="0"/>
        <v>1</v>
      </c>
      <c r="K40" s="40" t="s">
        <v>39</v>
      </c>
      <c r="L40" s="40" t="s">
        <v>4</v>
      </c>
      <c r="M40" s="43"/>
      <c r="N40" s="40"/>
      <c r="O40" s="40"/>
      <c r="P40" s="44"/>
      <c r="Q40" s="40"/>
      <c r="R40" s="40"/>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5">
        <f t="shared" si="1"/>
        <v>10550</v>
      </c>
      <c r="BB40" s="46">
        <f t="shared" si="2"/>
        <v>10550</v>
      </c>
      <c r="BC40" s="47" t="str">
        <f t="shared" si="3"/>
        <v>INR  Ten Thousand Five Hundred &amp; Fifty  Only</v>
      </c>
      <c r="IA40" s="21">
        <v>28</v>
      </c>
      <c r="IB40" s="21" t="s">
        <v>543</v>
      </c>
      <c r="IC40" s="21" t="s">
        <v>79</v>
      </c>
      <c r="ID40" s="21">
        <v>58</v>
      </c>
      <c r="IE40" s="22" t="s">
        <v>144</v>
      </c>
      <c r="IF40" s="22"/>
      <c r="IG40" s="22"/>
      <c r="IH40" s="22"/>
      <c r="II40" s="22"/>
    </row>
    <row r="41" spans="1:243" s="21" customFormat="1" ht="31.5">
      <c r="A41" s="34">
        <v>29</v>
      </c>
      <c r="B41" s="71" t="s">
        <v>544</v>
      </c>
      <c r="C41" s="31" t="s">
        <v>80</v>
      </c>
      <c r="D41" s="37">
        <v>2</v>
      </c>
      <c r="E41" s="38" t="s">
        <v>135</v>
      </c>
      <c r="F41" s="39">
        <v>814.95</v>
      </c>
      <c r="G41" s="40"/>
      <c r="H41" s="40"/>
      <c r="I41" s="41" t="s">
        <v>38</v>
      </c>
      <c r="J41" s="42">
        <f t="shared" si="0"/>
        <v>1</v>
      </c>
      <c r="K41" s="40" t="s">
        <v>39</v>
      </c>
      <c r="L41" s="40" t="s">
        <v>4</v>
      </c>
      <c r="M41" s="43"/>
      <c r="N41" s="40"/>
      <c r="O41" s="40"/>
      <c r="P41" s="44"/>
      <c r="Q41" s="40"/>
      <c r="R41" s="40"/>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5">
        <f t="shared" si="1"/>
        <v>1630</v>
      </c>
      <c r="BB41" s="46">
        <f t="shared" si="2"/>
        <v>1630</v>
      </c>
      <c r="BC41" s="47" t="str">
        <f t="shared" si="3"/>
        <v>INR  One Thousand Six Hundred &amp; Thirty  Only</v>
      </c>
      <c r="IA41" s="21">
        <v>29</v>
      </c>
      <c r="IB41" s="21" t="s">
        <v>544</v>
      </c>
      <c r="IC41" s="21" t="s">
        <v>80</v>
      </c>
      <c r="ID41" s="21">
        <v>2</v>
      </c>
      <c r="IE41" s="22" t="s">
        <v>135</v>
      </c>
      <c r="IF41" s="22"/>
      <c r="IG41" s="22"/>
      <c r="IH41" s="22"/>
      <c r="II41" s="22"/>
    </row>
    <row r="42" spans="1:243" s="21" customFormat="1" ht="47.25">
      <c r="A42" s="35">
        <v>30</v>
      </c>
      <c r="B42" s="71" t="s">
        <v>545</v>
      </c>
      <c r="C42" s="31" t="s">
        <v>81</v>
      </c>
      <c r="D42" s="73"/>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5"/>
      <c r="IA42" s="21">
        <v>30</v>
      </c>
      <c r="IB42" s="21" t="s">
        <v>545</v>
      </c>
      <c r="IC42" s="21" t="s">
        <v>81</v>
      </c>
      <c r="IE42" s="22"/>
      <c r="IF42" s="22"/>
      <c r="IG42" s="22"/>
      <c r="IH42" s="22"/>
      <c r="II42" s="22"/>
    </row>
    <row r="43" spans="1:243" s="21" customFormat="1" ht="31.5">
      <c r="A43" s="35">
        <v>31</v>
      </c>
      <c r="B43" s="71" t="s">
        <v>546</v>
      </c>
      <c r="C43" s="31" t="s">
        <v>82</v>
      </c>
      <c r="D43" s="37">
        <v>5</v>
      </c>
      <c r="E43" s="38" t="s">
        <v>135</v>
      </c>
      <c r="F43" s="39">
        <v>319.25</v>
      </c>
      <c r="G43" s="40"/>
      <c r="H43" s="40"/>
      <c r="I43" s="41" t="s">
        <v>38</v>
      </c>
      <c r="J43" s="42">
        <f t="shared" si="0"/>
        <v>1</v>
      </c>
      <c r="K43" s="40" t="s">
        <v>39</v>
      </c>
      <c r="L43" s="40" t="s">
        <v>4</v>
      </c>
      <c r="M43" s="43"/>
      <c r="N43" s="40"/>
      <c r="O43" s="40"/>
      <c r="P43" s="44"/>
      <c r="Q43" s="40"/>
      <c r="R43" s="40"/>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5">
        <f t="shared" si="1"/>
        <v>1596</v>
      </c>
      <c r="BB43" s="46">
        <f t="shared" si="2"/>
        <v>1596</v>
      </c>
      <c r="BC43" s="47" t="str">
        <f t="shared" si="3"/>
        <v>INR  One Thousand Five Hundred &amp; Ninety Six  Only</v>
      </c>
      <c r="IA43" s="21">
        <v>31</v>
      </c>
      <c r="IB43" s="21" t="s">
        <v>546</v>
      </c>
      <c r="IC43" s="21" t="s">
        <v>82</v>
      </c>
      <c r="ID43" s="21">
        <v>5</v>
      </c>
      <c r="IE43" s="22" t="s">
        <v>135</v>
      </c>
      <c r="IF43" s="22"/>
      <c r="IG43" s="22"/>
      <c r="IH43" s="22"/>
      <c r="II43" s="22"/>
    </row>
    <row r="44" spans="1:243" s="21" customFormat="1" ht="31.5">
      <c r="A44" s="34">
        <v>32</v>
      </c>
      <c r="B44" s="71" t="s">
        <v>547</v>
      </c>
      <c r="C44" s="31" t="s">
        <v>83</v>
      </c>
      <c r="D44" s="73"/>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5"/>
      <c r="IA44" s="21">
        <v>32</v>
      </c>
      <c r="IB44" s="21" t="s">
        <v>547</v>
      </c>
      <c r="IC44" s="21" t="s">
        <v>83</v>
      </c>
      <c r="IE44" s="22"/>
      <c r="IF44" s="22"/>
      <c r="IG44" s="22"/>
      <c r="IH44" s="22"/>
      <c r="II44" s="22"/>
    </row>
    <row r="45" spans="1:243" s="21" customFormat="1" ht="31.5">
      <c r="A45" s="35">
        <v>33</v>
      </c>
      <c r="B45" s="71" t="s">
        <v>156</v>
      </c>
      <c r="C45" s="31" t="s">
        <v>84</v>
      </c>
      <c r="D45" s="37">
        <v>60</v>
      </c>
      <c r="E45" s="38" t="s">
        <v>171</v>
      </c>
      <c r="F45" s="39">
        <v>89.65</v>
      </c>
      <c r="G45" s="40"/>
      <c r="H45" s="40"/>
      <c r="I45" s="41" t="s">
        <v>38</v>
      </c>
      <c r="J45" s="42">
        <f t="shared" si="0"/>
        <v>1</v>
      </c>
      <c r="K45" s="40" t="s">
        <v>39</v>
      </c>
      <c r="L45" s="40" t="s">
        <v>4</v>
      </c>
      <c r="M45" s="43"/>
      <c r="N45" s="40"/>
      <c r="O45" s="40"/>
      <c r="P45" s="44"/>
      <c r="Q45" s="40"/>
      <c r="R45" s="40"/>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5">
        <f t="shared" si="1"/>
        <v>5379</v>
      </c>
      <c r="BB45" s="46">
        <f t="shared" si="2"/>
        <v>5379</v>
      </c>
      <c r="BC45" s="47" t="str">
        <f t="shared" si="3"/>
        <v>INR  Five Thousand Three Hundred &amp; Seventy Nine  Only</v>
      </c>
      <c r="IA45" s="21">
        <v>33</v>
      </c>
      <c r="IB45" s="21" t="s">
        <v>156</v>
      </c>
      <c r="IC45" s="21" t="s">
        <v>84</v>
      </c>
      <c r="ID45" s="21">
        <v>60</v>
      </c>
      <c r="IE45" s="22" t="s">
        <v>171</v>
      </c>
      <c r="IF45" s="22"/>
      <c r="IG45" s="22"/>
      <c r="IH45" s="22"/>
      <c r="II45" s="22"/>
    </row>
    <row r="46" spans="1:243" s="21" customFormat="1" ht="15.75" customHeight="1">
      <c r="A46" s="35">
        <v>34</v>
      </c>
      <c r="B46" s="71" t="s">
        <v>352</v>
      </c>
      <c r="C46" s="31" t="s">
        <v>85</v>
      </c>
      <c r="D46" s="73"/>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5"/>
      <c r="IA46" s="21">
        <v>34</v>
      </c>
      <c r="IB46" s="21" t="s">
        <v>352</v>
      </c>
      <c r="IC46" s="21" t="s">
        <v>85</v>
      </c>
      <c r="IE46" s="22"/>
      <c r="IF46" s="22"/>
      <c r="IG46" s="22"/>
      <c r="IH46" s="22"/>
      <c r="II46" s="22"/>
    </row>
    <row r="47" spans="1:243" s="21" customFormat="1" ht="31.5">
      <c r="A47" s="34">
        <v>35</v>
      </c>
      <c r="B47" s="71" t="s">
        <v>156</v>
      </c>
      <c r="C47" s="31" t="s">
        <v>86</v>
      </c>
      <c r="D47" s="37">
        <v>775</v>
      </c>
      <c r="E47" s="38" t="s">
        <v>171</v>
      </c>
      <c r="F47" s="39">
        <v>89.65</v>
      </c>
      <c r="G47" s="40"/>
      <c r="H47" s="40"/>
      <c r="I47" s="41" t="s">
        <v>38</v>
      </c>
      <c r="J47" s="42">
        <f t="shared" si="0"/>
        <v>1</v>
      </c>
      <c r="K47" s="40" t="s">
        <v>39</v>
      </c>
      <c r="L47" s="40" t="s">
        <v>4</v>
      </c>
      <c r="M47" s="43"/>
      <c r="N47" s="40"/>
      <c r="O47" s="40"/>
      <c r="P47" s="44"/>
      <c r="Q47" s="40"/>
      <c r="R47" s="40"/>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5">
        <f t="shared" si="1"/>
        <v>69479</v>
      </c>
      <c r="BB47" s="46">
        <f t="shared" si="2"/>
        <v>69479</v>
      </c>
      <c r="BC47" s="47" t="str">
        <f t="shared" si="3"/>
        <v>INR  Sixty Nine Thousand Four Hundred &amp; Seventy Nine  Only</v>
      </c>
      <c r="IA47" s="21">
        <v>35</v>
      </c>
      <c r="IB47" s="21" t="s">
        <v>156</v>
      </c>
      <c r="IC47" s="21" t="s">
        <v>86</v>
      </c>
      <c r="ID47" s="21">
        <v>775</v>
      </c>
      <c r="IE47" s="22" t="s">
        <v>171</v>
      </c>
      <c r="IF47" s="22"/>
      <c r="IG47" s="22"/>
      <c r="IH47" s="22"/>
      <c r="II47" s="22"/>
    </row>
    <row r="48" spans="1:243" s="21" customFormat="1" ht="31.5">
      <c r="A48" s="35">
        <v>36</v>
      </c>
      <c r="B48" s="71" t="s">
        <v>548</v>
      </c>
      <c r="C48" s="31" t="s">
        <v>87</v>
      </c>
      <c r="D48" s="37">
        <v>45</v>
      </c>
      <c r="E48" s="38" t="s">
        <v>144</v>
      </c>
      <c r="F48" s="39">
        <v>64.7</v>
      </c>
      <c r="G48" s="40"/>
      <c r="H48" s="40"/>
      <c r="I48" s="41" t="s">
        <v>38</v>
      </c>
      <c r="J48" s="42">
        <f t="shared" si="0"/>
        <v>1</v>
      </c>
      <c r="K48" s="40" t="s">
        <v>39</v>
      </c>
      <c r="L48" s="40" t="s">
        <v>4</v>
      </c>
      <c r="M48" s="43"/>
      <c r="N48" s="40"/>
      <c r="O48" s="40"/>
      <c r="P48" s="44"/>
      <c r="Q48" s="40"/>
      <c r="R48" s="40"/>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5">
        <f t="shared" si="1"/>
        <v>2912</v>
      </c>
      <c r="BB48" s="46">
        <f t="shared" si="2"/>
        <v>2912</v>
      </c>
      <c r="BC48" s="47" t="str">
        <f t="shared" si="3"/>
        <v>INR  Two Thousand Nine Hundred &amp; Twelve  Only</v>
      </c>
      <c r="IA48" s="21">
        <v>36</v>
      </c>
      <c r="IB48" s="21" t="s">
        <v>548</v>
      </c>
      <c r="IC48" s="21" t="s">
        <v>87</v>
      </c>
      <c r="ID48" s="21">
        <v>45</v>
      </c>
      <c r="IE48" s="22" t="s">
        <v>144</v>
      </c>
      <c r="IF48" s="22"/>
      <c r="IG48" s="22"/>
      <c r="IH48" s="22"/>
      <c r="II48" s="22"/>
    </row>
    <row r="49" spans="1:243" s="21" customFormat="1" ht="31.5">
      <c r="A49" s="35">
        <v>37</v>
      </c>
      <c r="B49" s="71" t="s">
        <v>549</v>
      </c>
      <c r="C49" s="31" t="s">
        <v>88</v>
      </c>
      <c r="D49" s="37">
        <v>6</v>
      </c>
      <c r="E49" s="38" t="s">
        <v>708</v>
      </c>
      <c r="F49" s="39">
        <v>688.45</v>
      </c>
      <c r="G49" s="40"/>
      <c r="H49" s="40"/>
      <c r="I49" s="41" t="s">
        <v>38</v>
      </c>
      <c r="J49" s="42">
        <f t="shared" si="0"/>
        <v>1</v>
      </c>
      <c r="K49" s="40" t="s">
        <v>39</v>
      </c>
      <c r="L49" s="40" t="s">
        <v>4</v>
      </c>
      <c r="M49" s="43"/>
      <c r="N49" s="40"/>
      <c r="O49" s="40"/>
      <c r="P49" s="44"/>
      <c r="Q49" s="40"/>
      <c r="R49" s="40"/>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5">
        <f t="shared" si="1"/>
        <v>4131</v>
      </c>
      <c r="BB49" s="46">
        <f t="shared" si="2"/>
        <v>4131</v>
      </c>
      <c r="BC49" s="47" t="str">
        <f t="shared" si="3"/>
        <v>INR  Four Thousand One Hundred &amp; Thirty One  Only</v>
      </c>
      <c r="IA49" s="21">
        <v>37</v>
      </c>
      <c r="IB49" s="21" t="s">
        <v>549</v>
      </c>
      <c r="IC49" s="21" t="s">
        <v>88</v>
      </c>
      <c r="ID49" s="21">
        <v>6</v>
      </c>
      <c r="IE49" s="22" t="s">
        <v>708</v>
      </c>
      <c r="IF49" s="22"/>
      <c r="IG49" s="22"/>
      <c r="IH49" s="22"/>
      <c r="II49" s="22"/>
    </row>
    <row r="50" spans="1:243" s="21" customFormat="1" ht="15.75">
      <c r="A50" s="34">
        <v>38</v>
      </c>
      <c r="B50" s="71" t="s">
        <v>140</v>
      </c>
      <c r="C50" s="31" t="s">
        <v>89</v>
      </c>
      <c r="D50" s="73"/>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5"/>
      <c r="IA50" s="21">
        <v>38</v>
      </c>
      <c r="IB50" s="21" t="s">
        <v>140</v>
      </c>
      <c r="IC50" s="21" t="s">
        <v>89</v>
      </c>
      <c r="IE50" s="22"/>
      <c r="IF50" s="22"/>
      <c r="IG50" s="22"/>
      <c r="IH50" s="22"/>
      <c r="II50" s="22"/>
    </row>
    <row r="51" spans="1:243" s="21" customFormat="1" ht="31.5">
      <c r="A51" s="35">
        <v>39</v>
      </c>
      <c r="B51" s="71" t="s">
        <v>550</v>
      </c>
      <c r="C51" s="31" t="s">
        <v>90</v>
      </c>
      <c r="D51" s="73"/>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5"/>
      <c r="IA51" s="21">
        <v>39</v>
      </c>
      <c r="IB51" s="21" t="s">
        <v>550</v>
      </c>
      <c r="IC51" s="21" t="s">
        <v>90</v>
      </c>
      <c r="IE51" s="22"/>
      <c r="IF51" s="22"/>
      <c r="IG51" s="22"/>
      <c r="IH51" s="22"/>
      <c r="II51" s="22"/>
    </row>
    <row r="52" spans="1:243" s="21" customFormat="1" ht="31.5">
      <c r="A52" s="35">
        <v>40</v>
      </c>
      <c r="B52" s="71" t="s">
        <v>157</v>
      </c>
      <c r="C52" s="31" t="s">
        <v>91</v>
      </c>
      <c r="D52" s="37">
        <v>0.67</v>
      </c>
      <c r="E52" s="38" t="s">
        <v>143</v>
      </c>
      <c r="F52" s="39">
        <v>6658.25</v>
      </c>
      <c r="G52" s="40"/>
      <c r="H52" s="40"/>
      <c r="I52" s="41" t="s">
        <v>38</v>
      </c>
      <c r="J52" s="42">
        <f t="shared" si="0"/>
        <v>1</v>
      </c>
      <c r="K52" s="40" t="s">
        <v>39</v>
      </c>
      <c r="L52" s="40" t="s">
        <v>4</v>
      </c>
      <c r="M52" s="43"/>
      <c r="N52" s="40"/>
      <c r="O52" s="40"/>
      <c r="P52" s="44"/>
      <c r="Q52" s="40"/>
      <c r="R52" s="40"/>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5">
        <f t="shared" si="1"/>
        <v>4461</v>
      </c>
      <c r="BB52" s="46">
        <f t="shared" si="2"/>
        <v>4461</v>
      </c>
      <c r="BC52" s="47" t="str">
        <f t="shared" si="3"/>
        <v>INR  Four Thousand Four Hundred &amp; Sixty One  Only</v>
      </c>
      <c r="IA52" s="21">
        <v>40</v>
      </c>
      <c r="IB52" s="21" t="s">
        <v>157</v>
      </c>
      <c r="IC52" s="21" t="s">
        <v>91</v>
      </c>
      <c r="ID52" s="21">
        <v>0.67</v>
      </c>
      <c r="IE52" s="32" t="s">
        <v>143</v>
      </c>
      <c r="IF52" s="22"/>
      <c r="IG52" s="22"/>
      <c r="IH52" s="22"/>
      <c r="II52" s="22"/>
    </row>
    <row r="53" spans="1:243" s="21" customFormat="1" ht="31.5">
      <c r="A53" s="34">
        <v>41</v>
      </c>
      <c r="B53" s="71" t="s">
        <v>551</v>
      </c>
      <c r="C53" s="31" t="s">
        <v>92</v>
      </c>
      <c r="D53" s="73"/>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5"/>
      <c r="IA53" s="21">
        <v>41</v>
      </c>
      <c r="IB53" s="21" t="s">
        <v>551</v>
      </c>
      <c r="IC53" s="21" t="s">
        <v>92</v>
      </c>
      <c r="IE53" s="22"/>
      <c r="IF53" s="22"/>
      <c r="IG53" s="22"/>
      <c r="IH53" s="22"/>
      <c r="II53" s="22"/>
    </row>
    <row r="54" spans="1:243" s="21" customFormat="1" ht="31.5">
      <c r="A54" s="35">
        <v>42</v>
      </c>
      <c r="B54" s="71" t="s">
        <v>552</v>
      </c>
      <c r="C54" s="31" t="s">
        <v>93</v>
      </c>
      <c r="D54" s="37">
        <v>11.5</v>
      </c>
      <c r="E54" s="38" t="s">
        <v>143</v>
      </c>
      <c r="F54" s="39">
        <v>8288.35</v>
      </c>
      <c r="G54" s="40"/>
      <c r="H54" s="40"/>
      <c r="I54" s="41" t="s">
        <v>38</v>
      </c>
      <c r="J54" s="42">
        <f t="shared" si="0"/>
        <v>1</v>
      </c>
      <c r="K54" s="40" t="s">
        <v>39</v>
      </c>
      <c r="L54" s="40" t="s">
        <v>4</v>
      </c>
      <c r="M54" s="43"/>
      <c r="N54" s="40"/>
      <c r="O54" s="40"/>
      <c r="P54" s="44"/>
      <c r="Q54" s="40"/>
      <c r="R54" s="40"/>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5">
        <f t="shared" si="1"/>
        <v>95316</v>
      </c>
      <c r="BB54" s="46">
        <f t="shared" si="2"/>
        <v>95316</v>
      </c>
      <c r="BC54" s="47" t="str">
        <f t="shared" si="3"/>
        <v>INR  Ninety Five Thousand Three Hundred &amp; Sixteen  Only</v>
      </c>
      <c r="IA54" s="21">
        <v>42</v>
      </c>
      <c r="IB54" s="21" t="s">
        <v>552</v>
      </c>
      <c r="IC54" s="21" t="s">
        <v>93</v>
      </c>
      <c r="ID54" s="21">
        <v>11.5</v>
      </c>
      <c r="IE54" s="22" t="s">
        <v>143</v>
      </c>
      <c r="IF54" s="22"/>
      <c r="IG54" s="22"/>
      <c r="IH54" s="22"/>
      <c r="II54" s="22"/>
    </row>
    <row r="55" spans="1:243" s="21" customFormat="1" ht="31.5">
      <c r="A55" s="35">
        <v>43</v>
      </c>
      <c r="B55" s="71" t="s">
        <v>553</v>
      </c>
      <c r="C55" s="31" t="s">
        <v>94</v>
      </c>
      <c r="D55" s="73"/>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5"/>
      <c r="IA55" s="21">
        <v>43</v>
      </c>
      <c r="IB55" s="21" t="s">
        <v>553</v>
      </c>
      <c r="IC55" s="21" t="s">
        <v>94</v>
      </c>
      <c r="IE55" s="22"/>
      <c r="IF55" s="22"/>
      <c r="IG55" s="22"/>
      <c r="IH55" s="22"/>
      <c r="II55" s="22"/>
    </row>
    <row r="56" spans="1:243" s="21" customFormat="1" ht="31.5">
      <c r="A56" s="34">
        <v>44</v>
      </c>
      <c r="B56" s="71" t="s">
        <v>554</v>
      </c>
      <c r="C56" s="31" t="s">
        <v>95</v>
      </c>
      <c r="D56" s="37">
        <v>3</v>
      </c>
      <c r="E56" s="38" t="s">
        <v>135</v>
      </c>
      <c r="F56" s="39">
        <v>1018.05</v>
      </c>
      <c r="G56" s="40"/>
      <c r="H56" s="40"/>
      <c r="I56" s="41" t="s">
        <v>38</v>
      </c>
      <c r="J56" s="42">
        <f t="shared" si="0"/>
        <v>1</v>
      </c>
      <c r="K56" s="40" t="s">
        <v>39</v>
      </c>
      <c r="L56" s="40" t="s">
        <v>4</v>
      </c>
      <c r="M56" s="43"/>
      <c r="N56" s="40"/>
      <c r="O56" s="40"/>
      <c r="P56" s="44"/>
      <c r="Q56" s="40"/>
      <c r="R56" s="40"/>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5">
        <f t="shared" si="1"/>
        <v>3054</v>
      </c>
      <c r="BB56" s="46">
        <f t="shared" si="2"/>
        <v>3054</v>
      </c>
      <c r="BC56" s="47" t="str">
        <f t="shared" si="3"/>
        <v>INR  Three Thousand  &amp;Fifty Four  Only</v>
      </c>
      <c r="IA56" s="21">
        <v>44</v>
      </c>
      <c r="IB56" s="21" t="s">
        <v>554</v>
      </c>
      <c r="IC56" s="21" t="s">
        <v>95</v>
      </c>
      <c r="ID56" s="21">
        <v>3</v>
      </c>
      <c r="IE56" s="22" t="s">
        <v>135</v>
      </c>
      <c r="IF56" s="22"/>
      <c r="IG56" s="22"/>
      <c r="IH56" s="22"/>
      <c r="II56" s="22"/>
    </row>
    <row r="57" spans="1:243" s="21" customFormat="1" ht="47.25">
      <c r="A57" s="35">
        <v>45</v>
      </c>
      <c r="B57" s="71" t="s">
        <v>555</v>
      </c>
      <c r="C57" s="31" t="s">
        <v>96</v>
      </c>
      <c r="D57" s="37">
        <v>15</v>
      </c>
      <c r="E57" s="38" t="s">
        <v>144</v>
      </c>
      <c r="F57" s="39">
        <v>55.8</v>
      </c>
      <c r="G57" s="40"/>
      <c r="H57" s="40"/>
      <c r="I57" s="41" t="s">
        <v>38</v>
      </c>
      <c r="J57" s="42">
        <f t="shared" si="0"/>
        <v>1</v>
      </c>
      <c r="K57" s="40" t="s">
        <v>39</v>
      </c>
      <c r="L57" s="40" t="s">
        <v>4</v>
      </c>
      <c r="M57" s="43"/>
      <c r="N57" s="40"/>
      <c r="O57" s="40"/>
      <c r="P57" s="44"/>
      <c r="Q57" s="40"/>
      <c r="R57" s="40"/>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5">
        <f t="shared" si="1"/>
        <v>837</v>
      </c>
      <c r="BB57" s="46">
        <f t="shared" si="2"/>
        <v>837</v>
      </c>
      <c r="BC57" s="47" t="str">
        <f t="shared" si="3"/>
        <v>INR  Eight Hundred &amp; Thirty Seven  Only</v>
      </c>
      <c r="IA57" s="21">
        <v>45</v>
      </c>
      <c r="IB57" s="21" t="s">
        <v>555</v>
      </c>
      <c r="IC57" s="21" t="s">
        <v>96</v>
      </c>
      <c r="ID57" s="21">
        <v>15</v>
      </c>
      <c r="IE57" s="22" t="s">
        <v>144</v>
      </c>
      <c r="IF57" s="22"/>
      <c r="IG57" s="22"/>
      <c r="IH57" s="22"/>
      <c r="II57" s="22"/>
    </row>
    <row r="58" spans="1:243" s="21" customFormat="1" ht="15.75">
      <c r="A58" s="35">
        <v>46</v>
      </c>
      <c r="B58" s="71" t="s">
        <v>353</v>
      </c>
      <c r="C58" s="31" t="s">
        <v>97</v>
      </c>
      <c r="D58" s="73"/>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5"/>
      <c r="IA58" s="21">
        <v>46</v>
      </c>
      <c r="IB58" s="21" t="s">
        <v>353</v>
      </c>
      <c r="IC58" s="21" t="s">
        <v>97</v>
      </c>
      <c r="IE58" s="22"/>
      <c r="IF58" s="22"/>
      <c r="IG58" s="22"/>
      <c r="IH58" s="22"/>
      <c r="II58" s="22"/>
    </row>
    <row r="59" spans="1:243" s="21" customFormat="1" ht="94.5">
      <c r="A59" s="34">
        <v>47</v>
      </c>
      <c r="B59" s="71" t="s">
        <v>556</v>
      </c>
      <c r="C59" s="31" t="s">
        <v>98</v>
      </c>
      <c r="D59" s="73"/>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c r="BB59" s="74"/>
      <c r="BC59" s="75"/>
      <c r="IA59" s="21">
        <v>47</v>
      </c>
      <c r="IB59" s="21" t="s">
        <v>556</v>
      </c>
      <c r="IC59" s="21" t="s">
        <v>98</v>
      </c>
      <c r="IE59" s="22"/>
      <c r="IF59" s="22"/>
      <c r="IG59" s="22"/>
      <c r="IH59" s="22"/>
      <c r="II59" s="22"/>
    </row>
    <row r="60" spans="1:243" s="21" customFormat="1" ht="15.75">
      <c r="A60" s="35">
        <v>48</v>
      </c>
      <c r="B60" s="71" t="s">
        <v>557</v>
      </c>
      <c r="C60" s="31" t="s">
        <v>99</v>
      </c>
      <c r="D60" s="73"/>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5"/>
      <c r="IA60" s="21">
        <v>48</v>
      </c>
      <c r="IB60" s="21" t="s">
        <v>557</v>
      </c>
      <c r="IC60" s="21" t="s">
        <v>99</v>
      </c>
      <c r="IE60" s="22"/>
      <c r="IF60" s="22"/>
      <c r="IG60" s="22"/>
      <c r="IH60" s="22"/>
      <c r="II60" s="22"/>
    </row>
    <row r="61" spans="1:243" s="21" customFormat="1" ht="47.25" customHeight="1">
      <c r="A61" s="35">
        <v>49</v>
      </c>
      <c r="B61" s="71" t="s">
        <v>354</v>
      </c>
      <c r="C61" s="31" t="s">
        <v>100</v>
      </c>
      <c r="D61" s="37">
        <v>4.5</v>
      </c>
      <c r="E61" s="38" t="s">
        <v>135</v>
      </c>
      <c r="F61" s="39">
        <v>2639.45</v>
      </c>
      <c r="G61" s="40"/>
      <c r="H61" s="40"/>
      <c r="I61" s="41" t="s">
        <v>38</v>
      </c>
      <c r="J61" s="42">
        <f t="shared" si="0"/>
        <v>1</v>
      </c>
      <c r="K61" s="40" t="s">
        <v>39</v>
      </c>
      <c r="L61" s="40" t="s">
        <v>4</v>
      </c>
      <c r="M61" s="43"/>
      <c r="N61" s="40"/>
      <c r="O61" s="40"/>
      <c r="P61" s="44"/>
      <c r="Q61" s="40"/>
      <c r="R61" s="40"/>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5">
        <f t="shared" si="1"/>
        <v>11878</v>
      </c>
      <c r="BB61" s="46">
        <f t="shared" si="2"/>
        <v>11878</v>
      </c>
      <c r="BC61" s="47" t="str">
        <f t="shared" si="3"/>
        <v>INR  Eleven Thousand Eight Hundred &amp; Seventy Eight  Only</v>
      </c>
      <c r="IA61" s="21">
        <v>49</v>
      </c>
      <c r="IB61" s="21" t="s">
        <v>354</v>
      </c>
      <c r="IC61" s="21" t="s">
        <v>100</v>
      </c>
      <c r="ID61" s="21">
        <v>4.5</v>
      </c>
      <c r="IE61" s="22" t="s">
        <v>135</v>
      </c>
      <c r="IF61" s="22"/>
      <c r="IG61" s="22"/>
      <c r="IH61" s="22"/>
      <c r="II61" s="22"/>
    </row>
    <row r="62" spans="1:243" s="21" customFormat="1" ht="15.75">
      <c r="A62" s="34">
        <v>50</v>
      </c>
      <c r="B62" s="71" t="s">
        <v>558</v>
      </c>
      <c r="C62" s="31" t="s">
        <v>101</v>
      </c>
      <c r="D62" s="73"/>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74"/>
      <c r="AW62" s="74"/>
      <c r="AX62" s="74"/>
      <c r="AY62" s="74"/>
      <c r="AZ62" s="74"/>
      <c r="BA62" s="74"/>
      <c r="BB62" s="74"/>
      <c r="BC62" s="75"/>
      <c r="IA62" s="21">
        <v>50</v>
      </c>
      <c r="IB62" s="21" t="s">
        <v>558</v>
      </c>
      <c r="IC62" s="21" t="s">
        <v>101</v>
      </c>
      <c r="IE62" s="22"/>
      <c r="IF62" s="22"/>
      <c r="IG62" s="22"/>
      <c r="IH62" s="22"/>
      <c r="II62" s="22"/>
    </row>
    <row r="63" spans="1:243" s="21" customFormat="1" ht="47.25">
      <c r="A63" s="35">
        <v>51</v>
      </c>
      <c r="B63" s="71" t="s">
        <v>559</v>
      </c>
      <c r="C63" s="31" t="s">
        <v>102</v>
      </c>
      <c r="D63" s="37">
        <v>5</v>
      </c>
      <c r="E63" s="38" t="s">
        <v>135</v>
      </c>
      <c r="F63" s="39">
        <v>4679.35</v>
      </c>
      <c r="G63" s="40"/>
      <c r="H63" s="40"/>
      <c r="I63" s="41" t="s">
        <v>38</v>
      </c>
      <c r="J63" s="42">
        <f t="shared" si="0"/>
        <v>1</v>
      </c>
      <c r="K63" s="40" t="s">
        <v>39</v>
      </c>
      <c r="L63" s="40" t="s">
        <v>4</v>
      </c>
      <c r="M63" s="43"/>
      <c r="N63" s="40"/>
      <c r="O63" s="40"/>
      <c r="P63" s="44"/>
      <c r="Q63" s="40"/>
      <c r="R63" s="40"/>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5">
        <f t="shared" si="1"/>
        <v>23397</v>
      </c>
      <c r="BB63" s="46">
        <f t="shared" si="2"/>
        <v>23397</v>
      </c>
      <c r="BC63" s="47" t="str">
        <f t="shared" si="3"/>
        <v>INR  Twenty Three Thousand Three Hundred &amp; Ninety Seven  Only</v>
      </c>
      <c r="IA63" s="21">
        <v>51</v>
      </c>
      <c r="IB63" s="21" t="s">
        <v>559</v>
      </c>
      <c r="IC63" s="21" t="s">
        <v>102</v>
      </c>
      <c r="ID63" s="21">
        <v>5</v>
      </c>
      <c r="IE63" s="22" t="s">
        <v>135</v>
      </c>
      <c r="IF63" s="22"/>
      <c r="IG63" s="22"/>
      <c r="IH63" s="22"/>
      <c r="II63" s="22"/>
    </row>
    <row r="64" spans="1:243" s="21" customFormat="1" ht="31.5" customHeight="1">
      <c r="A64" s="35">
        <v>52</v>
      </c>
      <c r="B64" s="71" t="s">
        <v>560</v>
      </c>
      <c r="C64" s="31" t="s">
        <v>103</v>
      </c>
      <c r="D64" s="37">
        <v>2</v>
      </c>
      <c r="E64" s="38" t="s">
        <v>145</v>
      </c>
      <c r="F64" s="39">
        <v>808.15</v>
      </c>
      <c r="G64" s="40"/>
      <c r="H64" s="40"/>
      <c r="I64" s="41" t="s">
        <v>38</v>
      </c>
      <c r="J64" s="42">
        <f t="shared" si="0"/>
        <v>1</v>
      </c>
      <c r="K64" s="40" t="s">
        <v>39</v>
      </c>
      <c r="L64" s="40" t="s">
        <v>4</v>
      </c>
      <c r="M64" s="43"/>
      <c r="N64" s="40"/>
      <c r="O64" s="40"/>
      <c r="P64" s="44"/>
      <c r="Q64" s="40"/>
      <c r="R64" s="40"/>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5">
        <f t="shared" si="1"/>
        <v>1616</v>
      </c>
      <c r="BB64" s="46">
        <f t="shared" si="2"/>
        <v>1616</v>
      </c>
      <c r="BC64" s="47" t="str">
        <f t="shared" si="3"/>
        <v>INR  One Thousand Six Hundred &amp; Sixteen  Only</v>
      </c>
      <c r="IA64" s="21">
        <v>52</v>
      </c>
      <c r="IB64" s="21" t="s">
        <v>560</v>
      </c>
      <c r="IC64" s="21" t="s">
        <v>103</v>
      </c>
      <c r="ID64" s="21">
        <v>2</v>
      </c>
      <c r="IE64" s="22" t="s">
        <v>145</v>
      </c>
      <c r="IF64" s="22"/>
      <c r="IG64" s="22"/>
      <c r="IH64" s="22"/>
      <c r="II64" s="22"/>
    </row>
    <row r="65" spans="1:243" s="21" customFormat="1" ht="82.5" customHeight="1">
      <c r="A65" s="34">
        <v>53</v>
      </c>
      <c r="B65" s="71" t="s">
        <v>355</v>
      </c>
      <c r="C65" s="31" t="s">
        <v>104</v>
      </c>
      <c r="D65" s="37">
        <v>153.25</v>
      </c>
      <c r="E65" s="38" t="s">
        <v>135</v>
      </c>
      <c r="F65" s="39">
        <v>1063.45</v>
      </c>
      <c r="G65" s="40"/>
      <c r="H65" s="40"/>
      <c r="I65" s="41" t="s">
        <v>38</v>
      </c>
      <c r="J65" s="42">
        <f t="shared" si="0"/>
        <v>1</v>
      </c>
      <c r="K65" s="40" t="s">
        <v>39</v>
      </c>
      <c r="L65" s="40" t="s">
        <v>4</v>
      </c>
      <c r="M65" s="43"/>
      <c r="N65" s="40"/>
      <c r="O65" s="40"/>
      <c r="P65" s="44"/>
      <c r="Q65" s="40"/>
      <c r="R65" s="40"/>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5">
        <f t="shared" si="1"/>
        <v>162974</v>
      </c>
      <c r="BB65" s="46">
        <f t="shared" si="2"/>
        <v>162974</v>
      </c>
      <c r="BC65" s="47" t="str">
        <f t="shared" si="3"/>
        <v>INR  One Lakh Sixty Two Thousand Nine Hundred &amp; Seventy Four  Only</v>
      </c>
      <c r="IA65" s="21">
        <v>53</v>
      </c>
      <c r="IB65" s="21" t="s">
        <v>355</v>
      </c>
      <c r="IC65" s="21" t="s">
        <v>104</v>
      </c>
      <c r="ID65" s="21">
        <v>153.25</v>
      </c>
      <c r="IE65" s="22" t="s">
        <v>135</v>
      </c>
      <c r="IF65" s="22"/>
      <c r="IG65" s="22"/>
      <c r="IH65" s="22"/>
      <c r="II65" s="22"/>
    </row>
    <row r="66" spans="1:243" s="21" customFormat="1" ht="43.5" customHeight="1">
      <c r="A66" s="35">
        <v>54</v>
      </c>
      <c r="B66" s="71" t="s">
        <v>356</v>
      </c>
      <c r="C66" s="31" t="s">
        <v>105</v>
      </c>
      <c r="D66" s="73"/>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4"/>
      <c r="AY66" s="74"/>
      <c r="AZ66" s="74"/>
      <c r="BA66" s="74"/>
      <c r="BB66" s="74"/>
      <c r="BC66" s="75"/>
      <c r="IA66" s="21">
        <v>54</v>
      </c>
      <c r="IB66" s="21" t="s">
        <v>356</v>
      </c>
      <c r="IC66" s="21" t="s">
        <v>105</v>
      </c>
      <c r="IE66" s="22"/>
      <c r="IF66" s="22"/>
      <c r="IG66" s="22"/>
      <c r="IH66" s="22"/>
      <c r="II66" s="22"/>
    </row>
    <row r="67" spans="1:243" s="21" customFormat="1" ht="29.25" customHeight="1">
      <c r="A67" s="35">
        <v>55</v>
      </c>
      <c r="B67" s="71" t="s">
        <v>357</v>
      </c>
      <c r="C67" s="31" t="s">
        <v>106</v>
      </c>
      <c r="D67" s="73"/>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5"/>
      <c r="IA67" s="21">
        <v>55</v>
      </c>
      <c r="IB67" s="21" t="s">
        <v>357</v>
      </c>
      <c r="IC67" s="21" t="s">
        <v>106</v>
      </c>
      <c r="IE67" s="22"/>
      <c r="IF67" s="22"/>
      <c r="IG67" s="22"/>
      <c r="IH67" s="22"/>
      <c r="II67" s="22"/>
    </row>
    <row r="68" spans="1:243" s="21" customFormat="1" ht="31.5">
      <c r="A68" s="34">
        <v>56</v>
      </c>
      <c r="B68" s="71" t="s">
        <v>358</v>
      </c>
      <c r="C68" s="31" t="s">
        <v>107</v>
      </c>
      <c r="D68" s="37">
        <v>0.12</v>
      </c>
      <c r="E68" s="38" t="s">
        <v>143</v>
      </c>
      <c r="F68" s="39">
        <v>131576.95</v>
      </c>
      <c r="G68" s="40"/>
      <c r="H68" s="40"/>
      <c r="I68" s="41" t="s">
        <v>38</v>
      </c>
      <c r="J68" s="42">
        <f t="shared" si="0"/>
        <v>1</v>
      </c>
      <c r="K68" s="40" t="s">
        <v>39</v>
      </c>
      <c r="L68" s="40" t="s">
        <v>4</v>
      </c>
      <c r="M68" s="43"/>
      <c r="N68" s="40"/>
      <c r="O68" s="40"/>
      <c r="P68" s="44"/>
      <c r="Q68" s="40"/>
      <c r="R68" s="40"/>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5">
        <f t="shared" si="1"/>
        <v>15789</v>
      </c>
      <c r="BB68" s="46">
        <f t="shared" si="2"/>
        <v>15789</v>
      </c>
      <c r="BC68" s="47" t="str">
        <f t="shared" si="3"/>
        <v>INR  Fifteen Thousand Seven Hundred &amp; Eighty Nine  Only</v>
      </c>
      <c r="IA68" s="21">
        <v>56</v>
      </c>
      <c r="IB68" s="21" t="s">
        <v>358</v>
      </c>
      <c r="IC68" s="21" t="s">
        <v>107</v>
      </c>
      <c r="ID68" s="21">
        <v>0.12</v>
      </c>
      <c r="IE68" s="22" t="s">
        <v>143</v>
      </c>
      <c r="IF68" s="22"/>
      <c r="IG68" s="22"/>
      <c r="IH68" s="22"/>
      <c r="II68" s="22"/>
    </row>
    <row r="69" spans="1:243" s="21" customFormat="1" ht="39.75" customHeight="1">
      <c r="A69" s="35">
        <v>57</v>
      </c>
      <c r="B69" s="71" t="s">
        <v>561</v>
      </c>
      <c r="C69" s="31" t="s">
        <v>108</v>
      </c>
      <c r="D69" s="73"/>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c r="AN69" s="74"/>
      <c r="AO69" s="74"/>
      <c r="AP69" s="74"/>
      <c r="AQ69" s="74"/>
      <c r="AR69" s="74"/>
      <c r="AS69" s="74"/>
      <c r="AT69" s="74"/>
      <c r="AU69" s="74"/>
      <c r="AV69" s="74"/>
      <c r="AW69" s="74"/>
      <c r="AX69" s="74"/>
      <c r="AY69" s="74"/>
      <c r="AZ69" s="74"/>
      <c r="BA69" s="74"/>
      <c r="BB69" s="74"/>
      <c r="BC69" s="75"/>
      <c r="IA69" s="21">
        <v>57</v>
      </c>
      <c r="IB69" s="21" t="s">
        <v>561</v>
      </c>
      <c r="IC69" s="21" t="s">
        <v>108</v>
      </c>
      <c r="IE69" s="22"/>
      <c r="IF69" s="22"/>
      <c r="IG69" s="22"/>
      <c r="IH69" s="22"/>
      <c r="II69" s="22"/>
    </row>
    <row r="70" spans="1:243" s="21" customFormat="1" ht="15.75">
      <c r="A70" s="35">
        <v>58</v>
      </c>
      <c r="B70" s="71" t="s">
        <v>358</v>
      </c>
      <c r="C70" s="31" t="s">
        <v>109</v>
      </c>
      <c r="D70" s="73"/>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c r="AN70" s="74"/>
      <c r="AO70" s="74"/>
      <c r="AP70" s="74"/>
      <c r="AQ70" s="74"/>
      <c r="AR70" s="74"/>
      <c r="AS70" s="74"/>
      <c r="AT70" s="74"/>
      <c r="AU70" s="74"/>
      <c r="AV70" s="74"/>
      <c r="AW70" s="74"/>
      <c r="AX70" s="74"/>
      <c r="AY70" s="74"/>
      <c r="AZ70" s="74"/>
      <c r="BA70" s="74"/>
      <c r="BB70" s="74"/>
      <c r="BC70" s="75"/>
      <c r="IA70" s="21">
        <v>58</v>
      </c>
      <c r="IB70" s="21" t="s">
        <v>358</v>
      </c>
      <c r="IC70" s="21" t="s">
        <v>109</v>
      </c>
      <c r="IE70" s="22"/>
      <c r="IF70" s="22"/>
      <c r="IG70" s="22"/>
      <c r="IH70" s="22"/>
      <c r="II70" s="22"/>
    </row>
    <row r="71" spans="1:243" s="21" customFormat="1" ht="31.5">
      <c r="A71" s="34">
        <v>59</v>
      </c>
      <c r="B71" s="71" t="s">
        <v>359</v>
      </c>
      <c r="C71" s="31" t="s">
        <v>110</v>
      </c>
      <c r="D71" s="37">
        <v>13.5</v>
      </c>
      <c r="E71" s="38" t="s">
        <v>135</v>
      </c>
      <c r="F71" s="39">
        <v>4458.4</v>
      </c>
      <c r="G71" s="40"/>
      <c r="H71" s="40"/>
      <c r="I71" s="41" t="s">
        <v>38</v>
      </c>
      <c r="J71" s="42">
        <f t="shared" si="0"/>
        <v>1</v>
      </c>
      <c r="K71" s="40" t="s">
        <v>39</v>
      </c>
      <c r="L71" s="40" t="s">
        <v>4</v>
      </c>
      <c r="M71" s="43"/>
      <c r="N71" s="40"/>
      <c r="O71" s="40"/>
      <c r="P71" s="44"/>
      <c r="Q71" s="40"/>
      <c r="R71" s="40"/>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5">
        <f t="shared" si="1"/>
        <v>60188</v>
      </c>
      <c r="BB71" s="46">
        <f t="shared" si="2"/>
        <v>60188</v>
      </c>
      <c r="BC71" s="47" t="str">
        <f t="shared" si="3"/>
        <v>INR  Sixty Thousand One Hundred &amp; Eighty Eight  Only</v>
      </c>
      <c r="IA71" s="21">
        <v>59</v>
      </c>
      <c r="IB71" s="21" t="s">
        <v>359</v>
      </c>
      <c r="IC71" s="21" t="s">
        <v>110</v>
      </c>
      <c r="ID71" s="21">
        <v>13.5</v>
      </c>
      <c r="IE71" s="22" t="s">
        <v>135</v>
      </c>
      <c r="IF71" s="22"/>
      <c r="IG71" s="22"/>
      <c r="IH71" s="22"/>
      <c r="II71" s="22"/>
    </row>
    <row r="72" spans="1:243" s="21" customFormat="1" ht="31.5">
      <c r="A72" s="35">
        <v>60</v>
      </c>
      <c r="B72" s="71" t="s">
        <v>562</v>
      </c>
      <c r="C72" s="31" t="s">
        <v>111</v>
      </c>
      <c r="D72" s="73"/>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c r="AN72" s="74"/>
      <c r="AO72" s="74"/>
      <c r="AP72" s="74"/>
      <c r="AQ72" s="74"/>
      <c r="AR72" s="74"/>
      <c r="AS72" s="74"/>
      <c r="AT72" s="74"/>
      <c r="AU72" s="74"/>
      <c r="AV72" s="74"/>
      <c r="AW72" s="74"/>
      <c r="AX72" s="74"/>
      <c r="AY72" s="74"/>
      <c r="AZ72" s="74"/>
      <c r="BA72" s="74"/>
      <c r="BB72" s="74"/>
      <c r="BC72" s="75"/>
      <c r="IA72" s="21">
        <v>60</v>
      </c>
      <c r="IB72" s="21" t="s">
        <v>562</v>
      </c>
      <c r="IC72" s="21" t="s">
        <v>111</v>
      </c>
      <c r="IE72" s="22"/>
      <c r="IF72" s="22"/>
      <c r="IG72" s="22"/>
      <c r="IH72" s="22"/>
      <c r="II72" s="22"/>
    </row>
    <row r="73" spans="1:243" s="21" customFormat="1" ht="31.5">
      <c r="A73" s="35">
        <v>61</v>
      </c>
      <c r="B73" s="71" t="s">
        <v>563</v>
      </c>
      <c r="C73" s="31" t="s">
        <v>112</v>
      </c>
      <c r="D73" s="37">
        <v>25</v>
      </c>
      <c r="E73" s="38" t="s">
        <v>171</v>
      </c>
      <c r="F73" s="39">
        <v>197.7</v>
      </c>
      <c r="G73" s="40"/>
      <c r="H73" s="40"/>
      <c r="I73" s="41" t="s">
        <v>38</v>
      </c>
      <c r="J73" s="42">
        <f t="shared" si="0"/>
        <v>1</v>
      </c>
      <c r="K73" s="40" t="s">
        <v>39</v>
      </c>
      <c r="L73" s="40" t="s">
        <v>4</v>
      </c>
      <c r="M73" s="43"/>
      <c r="N73" s="40"/>
      <c r="O73" s="40"/>
      <c r="P73" s="44"/>
      <c r="Q73" s="40"/>
      <c r="R73" s="40"/>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5">
        <f t="shared" si="1"/>
        <v>4943</v>
      </c>
      <c r="BB73" s="46">
        <f t="shared" si="2"/>
        <v>4943</v>
      </c>
      <c r="BC73" s="47" t="str">
        <f t="shared" si="3"/>
        <v>INR  Four Thousand Nine Hundred &amp; Forty Three  Only</v>
      </c>
      <c r="IA73" s="21">
        <v>61</v>
      </c>
      <c r="IB73" s="21" t="s">
        <v>563</v>
      </c>
      <c r="IC73" s="21" t="s">
        <v>112</v>
      </c>
      <c r="ID73" s="21">
        <v>25</v>
      </c>
      <c r="IE73" s="22" t="s">
        <v>171</v>
      </c>
      <c r="IF73" s="22"/>
      <c r="IG73" s="22"/>
      <c r="IH73" s="22"/>
      <c r="II73" s="22"/>
    </row>
    <row r="74" spans="1:243" s="21" customFormat="1" ht="31.5">
      <c r="A74" s="34">
        <v>62</v>
      </c>
      <c r="B74" s="71" t="s">
        <v>564</v>
      </c>
      <c r="C74" s="31" t="s">
        <v>113</v>
      </c>
      <c r="D74" s="73"/>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c r="BC74" s="75"/>
      <c r="IA74" s="21">
        <v>62</v>
      </c>
      <c r="IB74" s="21" t="s">
        <v>564</v>
      </c>
      <c r="IC74" s="21" t="s">
        <v>113</v>
      </c>
      <c r="IE74" s="22"/>
      <c r="IF74" s="22"/>
      <c r="IG74" s="22"/>
      <c r="IH74" s="22"/>
      <c r="II74" s="22"/>
    </row>
    <row r="75" spans="1:243" s="21" customFormat="1" ht="31.5">
      <c r="A75" s="35">
        <v>63</v>
      </c>
      <c r="B75" s="71" t="s">
        <v>360</v>
      </c>
      <c r="C75" s="31" t="s">
        <v>114</v>
      </c>
      <c r="D75" s="37">
        <v>8</v>
      </c>
      <c r="E75" s="38" t="s">
        <v>145</v>
      </c>
      <c r="F75" s="39">
        <v>165.9</v>
      </c>
      <c r="G75" s="40"/>
      <c r="H75" s="40"/>
      <c r="I75" s="41" t="s">
        <v>38</v>
      </c>
      <c r="J75" s="42">
        <f t="shared" si="0"/>
        <v>1</v>
      </c>
      <c r="K75" s="40" t="s">
        <v>39</v>
      </c>
      <c r="L75" s="40" t="s">
        <v>4</v>
      </c>
      <c r="M75" s="43"/>
      <c r="N75" s="40"/>
      <c r="O75" s="40"/>
      <c r="P75" s="44"/>
      <c r="Q75" s="40"/>
      <c r="R75" s="40"/>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5">
        <f t="shared" si="1"/>
        <v>1327</v>
      </c>
      <c r="BB75" s="46">
        <f t="shared" si="2"/>
        <v>1327</v>
      </c>
      <c r="BC75" s="47" t="str">
        <f t="shared" si="3"/>
        <v>INR  One Thousand Three Hundred &amp; Twenty Seven  Only</v>
      </c>
      <c r="IA75" s="21">
        <v>63</v>
      </c>
      <c r="IB75" s="21" t="s">
        <v>360</v>
      </c>
      <c r="IC75" s="21" t="s">
        <v>114</v>
      </c>
      <c r="ID75" s="21">
        <v>8</v>
      </c>
      <c r="IE75" s="22" t="s">
        <v>145</v>
      </c>
      <c r="IF75" s="22"/>
      <c r="IG75" s="22"/>
      <c r="IH75" s="22"/>
      <c r="II75" s="22"/>
    </row>
    <row r="76" spans="1:243" s="21" customFormat="1" ht="15.75" customHeight="1">
      <c r="A76" s="35">
        <v>64</v>
      </c>
      <c r="B76" s="71" t="s">
        <v>565</v>
      </c>
      <c r="C76" s="31" t="s">
        <v>115</v>
      </c>
      <c r="D76" s="73"/>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c r="AO76" s="74"/>
      <c r="AP76" s="74"/>
      <c r="AQ76" s="74"/>
      <c r="AR76" s="74"/>
      <c r="AS76" s="74"/>
      <c r="AT76" s="74"/>
      <c r="AU76" s="74"/>
      <c r="AV76" s="74"/>
      <c r="AW76" s="74"/>
      <c r="AX76" s="74"/>
      <c r="AY76" s="74"/>
      <c r="AZ76" s="74"/>
      <c r="BA76" s="74"/>
      <c r="BB76" s="74"/>
      <c r="BC76" s="75"/>
      <c r="IA76" s="21">
        <v>64</v>
      </c>
      <c r="IB76" s="21" t="s">
        <v>565</v>
      </c>
      <c r="IC76" s="21" t="s">
        <v>115</v>
      </c>
      <c r="IE76" s="22"/>
      <c r="IF76" s="22"/>
      <c r="IG76" s="22"/>
      <c r="IH76" s="22"/>
      <c r="II76" s="22"/>
    </row>
    <row r="77" spans="1:243" s="21" customFormat="1" ht="31.5">
      <c r="A77" s="34">
        <v>65</v>
      </c>
      <c r="B77" s="71" t="s">
        <v>366</v>
      </c>
      <c r="C77" s="31" t="s">
        <v>116</v>
      </c>
      <c r="D77" s="37">
        <v>6</v>
      </c>
      <c r="E77" s="38" t="s">
        <v>145</v>
      </c>
      <c r="F77" s="39">
        <v>61.05</v>
      </c>
      <c r="G77" s="40"/>
      <c r="H77" s="40"/>
      <c r="I77" s="41" t="s">
        <v>38</v>
      </c>
      <c r="J77" s="42">
        <f t="shared" si="0"/>
        <v>1</v>
      </c>
      <c r="K77" s="40" t="s">
        <v>39</v>
      </c>
      <c r="L77" s="40" t="s">
        <v>4</v>
      </c>
      <c r="M77" s="43"/>
      <c r="N77" s="40"/>
      <c r="O77" s="40"/>
      <c r="P77" s="44"/>
      <c r="Q77" s="40"/>
      <c r="R77" s="40"/>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5">
        <f t="shared" si="1"/>
        <v>366</v>
      </c>
      <c r="BB77" s="46">
        <f t="shared" si="2"/>
        <v>366</v>
      </c>
      <c r="BC77" s="47" t="str">
        <f t="shared" si="3"/>
        <v>INR  Three Hundred &amp; Sixty Six  Only</v>
      </c>
      <c r="IA77" s="21">
        <v>65</v>
      </c>
      <c r="IB77" s="21" t="s">
        <v>366</v>
      </c>
      <c r="IC77" s="21" t="s">
        <v>116</v>
      </c>
      <c r="ID77" s="21">
        <v>6</v>
      </c>
      <c r="IE77" s="22" t="s">
        <v>145</v>
      </c>
      <c r="IF77" s="22"/>
      <c r="IG77" s="22"/>
      <c r="IH77" s="22"/>
      <c r="II77" s="22"/>
    </row>
    <row r="78" spans="1:243" s="21" customFormat="1" ht="39" customHeight="1">
      <c r="A78" s="35">
        <v>66</v>
      </c>
      <c r="B78" s="71" t="s">
        <v>361</v>
      </c>
      <c r="C78" s="31" t="s">
        <v>117</v>
      </c>
      <c r="D78" s="37">
        <v>27</v>
      </c>
      <c r="E78" s="38" t="s">
        <v>145</v>
      </c>
      <c r="F78" s="39">
        <v>53.05</v>
      </c>
      <c r="G78" s="40"/>
      <c r="H78" s="40"/>
      <c r="I78" s="41" t="s">
        <v>38</v>
      </c>
      <c r="J78" s="42">
        <f t="shared" si="0"/>
        <v>1</v>
      </c>
      <c r="K78" s="40" t="s">
        <v>39</v>
      </c>
      <c r="L78" s="40" t="s">
        <v>4</v>
      </c>
      <c r="M78" s="43"/>
      <c r="N78" s="40"/>
      <c r="O78" s="40"/>
      <c r="P78" s="44"/>
      <c r="Q78" s="40"/>
      <c r="R78" s="40"/>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5">
        <f t="shared" si="1"/>
        <v>1432</v>
      </c>
      <c r="BB78" s="46">
        <f t="shared" si="2"/>
        <v>1432</v>
      </c>
      <c r="BC78" s="47" t="str">
        <f t="shared" si="3"/>
        <v>INR  One Thousand Four Hundred &amp; Thirty Two  Only</v>
      </c>
      <c r="IA78" s="21">
        <v>66</v>
      </c>
      <c r="IB78" s="21" t="s">
        <v>361</v>
      </c>
      <c r="IC78" s="21" t="s">
        <v>117</v>
      </c>
      <c r="ID78" s="21">
        <v>27</v>
      </c>
      <c r="IE78" s="22" t="s">
        <v>145</v>
      </c>
      <c r="IF78" s="22"/>
      <c r="IG78" s="22"/>
      <c r="IH78" s="22"/>
      <c r="II78" s="22"/>
    </row>
    <row r="79" spans="1:243" s="21" customFormat="1" ht="31.5">
      <c r="A79" s="35">
        <v>67</v>
      </c>
      <c r="B79" s="71" t="s">
        <v>362</v>
      </c>
      <c r="C79" s="31" t="s">
        <v>118</v>
      </c>
      <c r="D79" s="37">
        <v>23</v>
      </c>
      <c r="E79" s="38" t="s">
        <v>145</v>
      </c>
      <c r="F79" s="39">
        <v>39.1</v>
      </c>
      <c r="G79" s="40"/>
      <c r="H79" s="40"/>
      <c r="I79" s="41" t="s">
        <v>38</v>
      </c>
      <c r="J79" s="42">
        <f t="shared" si="0"/>
        <v>1</v>
      </c>
      <c r="K79" s="40" t="s">
        <v>39</v>
      </c>
      <c r="L79" s="40" t="s">
        <v>4</v>
      </c>
      <c r="M79" s="43"/>
      <c r="N79" s="40"/>
      <c r="O79" s="40"/>
      <c r="P79" s="44"/>
      <c r="Q79" s="40"/>
      <c r="R79" s="40"/>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5">
        <f t="shared" si="1"/>
        <v>899</v>
      </c>
      <c r="BB79" s="46">
        <f t="shared" si="2"/>
        <v>899</v>
      </c>
      <c r="BC79" s="47" t="str">
        <f t="shared" si="3"/>
        <v>INR  Eight Hundred &amp; Ninety Nine  Only</v>
      </c>
      <c r="IA79" s="21">
        <v>67</v>
      </c>
      <c r="IB79" s="21" t="s">
        <v>362</v>
      </c>
      <c r="IC79" s="21" t="s">
        <v>118</v>
      </c>
      <c r="ID79" s="21">
        <v>23</v>
      </c>
      <c r="IE79" s="22" t="s">
        <v>145</v>
      </c>
      <c r="IF79" s="22"/>
      <c r="IG79" s="22"/>
      <c r="IH79" s="22"/>
      <c r="II79" s="22"/>
    </row>
    <row r="80" spans="1:243" s="21" customFormat="1" ht="47.25" customHeight="1">
      <c r="A80" s="34">
        <v>68</v>
      </c>
      <c r="B80" s="71" t="s">
        <v>566</v>
      </c>
      <c r="C80" s="31" t="s">
        <v>119</v>
      </c>
      <c r="D80" s="73"/>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5"/>
      <c r="IA80" s="21">
        <v>68</v>
      </c>
      <c r="IB80" s="21" t="s">
        <v>566</v>
      </c>
      <c r="IC80" s="21" t="s">
        <v>119</v>
      </c>
      <c r="IE80" s="22"/>
      <c r="IF80" s="22"/>
      <c r="IG80" s="22"/>
      <c r="IH80" s="22"/>
      <c r="II80" s="22"/>
    </row>
    <row r="81" spans="1:243" s="21" customFormat="1" ht="47.25" customHeight="1">
      <c r="A81" s="35">
        <v>69</v>
      </c>
      <c r="B81" s="71" t="s">
        <v>567</v>
      </c>
      <c r="C81" s="31" t="s">
        <v>120</v>
      </c>
      <c r="D81" s="37">
        <v>14</v>
      </c>
      <c r="E81" s="38" t="s">
        <v>145</v>
      </c>
      <c r="F81" s="39">
        <v>35.2</v>
      </c>
      <c r="G81" s="40"/>
      <c r="H81" s="40"/>
      <c r="I81" s="41" t="s">
        <v>38</v>
      </c>
      <c r="J81" s="42">
        <f aca="true" t="shared" si="4" ref="J81:J143">IF(I81="Less(-)",-1,1)</f>
        <v>1</v>
      </c>
      <c r="K81" s="40" t="s">
        <v>39</v>
      </c>
      <c r="L81" s="40" t="s">
        <v>4</v>
      </c>
      <c r="M81" s="43"/>
      <c r="N81" s="40"/>
      <c r="O81" s="40"/>
      <c r="P81" s="44"/>
      <c r="Q81" s="40"/>
      <c r="R81" s="40"/>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5">
        <f aca="true" t="shared" si="5" ref="BA81:BA143">ROUND(total_amount_ba($B$2,$D$2,D81,F81,J81,K81,M81),0)</f>
        <v>493</v>
      </c>
      <c r="BB81" s="46">
        <f aca="true" t="shared" si="6" ref="BB81:BB143">BA81+SUM(N81:AZ81)</f>
        <v>493</v>
      </c>
      <c r="BC81" s="47" t="str">
        <f aca="true" t="shared" si="7" ref="BC81:BC143">SpellNumber(L81,BB81)</f>
        <v>INR  Four Hundred &amp; Ninety Three  Only</v>
      </c>
      <c r="IA81" s="21">
        <v>69</v>
      </c>
      <c r="IB81" s="21" t="s">
        <v>567</v>
      </c>
      <c r="IC81" s="21" t="s">
        <v>120</v>
      </c>
      <c r="ID81" s="21">
        <v>14</v>
      </c>
      <c r="IE81" s="22" t="s">
        <v>145</v>
      </c>
      <c r="IF81" s="22"/>
      <c r="IG81" s="22"/>
      <c r="IH81" s="22"/>
      <c r="II81" s="22"/>
    </row>
    <row r="82" spans="1:243" s="21" customFormat="1" ht="31.5">
      <c r="A82" s="35">
        <v>70</v>
      </c>
      <c r="B82" s="71" t="s">
        <v>363</v>
      </c>
      <c r="C82" s="31" t="s">
        <v>121</v>
      </c>
      <c r="D82" s="37">
        <v>27</v>
      </c>
      <c r="E82" s="38" t="s">
        <v>145</v>
      </c>
      <c r="F82" s="39">
        <v>28.25</v>
      </c>
      <c r="G82" s="40"/>
      <c r="H82" s="40"/>
      <c r="I82" s="41" t="s">
        <v>38</v>
      </c>
      <c r="J82" s="42">
        <f t="shared" si="4"/>
        <v>1</v>
      </c>
      <c r="K82" s="40" t="s">
        <v>39</v>
      </c>
      <c r="L82" s="40" t="s">
        <v>4</v>
      </c>
      <c r="M82" s="43"/>
      <c r="N82" s="40"/>
      <c r="O82" s="40"/>
      <c r="P82" s="44"/>
      <c r="Q82" s="40"/>
      <c r="R82" s="40"/>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A82" s="45">
        <f t="shared" si="5"/>
        <v>763</v>
      </c>
      <c r="BB82" s="46">
        <f t="shared" si="6"/>
        <v>763</v>
      </c>
      <c r="BC82" s="47" t="str">
        <f t="shared" si="7"/>
        <v>INR  Seven Hundred &amp; Sixty Three  Only</v>
      </c>
      <c r="IA82" s="21">
        <v>70</v>
      </c>
      <c r="IB82" s="21" t="s">
        <v>363</v>
      </c>
      <c r="IC82" s="21" t="s">
        <v>121</v>
      </c>
      <c r="ID82" s="21">
        <v>27</v>
      </c>
      <c r="IE82" s="22" t="s">
        <v>145</v>
      </c>
      <c r="IF82" s="22"/>
      <c r="IG82" s="22"/>
      <c r="IH82" s="22"/>
      <c r="II82" s="22"/>
    </row>
    <row r="83" spans="1:243" s="21" customFormat="1" ht="47.25">
      <c r="A83" s="34">
        <v>71</v>
      </c>
      <c r="B83" s="71" t="s">
        <v>568</v>
      </c>
      <c r="C83" s="31" t="s">
        <v>122</v>
      </c>
      <c r="D83" s="73"/>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74"/>
      <c r="AO83" s="74"/>
      <c r="AP83" s="74"/>
      <c r="AQ83" s="74"/>
      <c r="AR83" s="74"/>
      <c r="AS83" s="74"/>
      <c r="AT83" s="74"/>
      <c r="AU83" s="74"/>
      <c r="AV83" s="74"/>
      <c r="AW83" s="74"/>
      <c r="AX83" s="74"/>
      <c r="AY83" s="74"/>
      <c r="AZ83" s="74"/>
      <c r="BA83" s="74"/>
      <c r="BB83" s="74"/>
      <c r="BC83" s="75"/>
      <c r="IA83" s="21">
        <v>71</v>
      </c>
      <c r="IB83" s="21" t="s">
        <v>568</v>
      </c>
      <c r="IC83" s="21" t="s">
        <v>122</v>
      </c>
      <c r="IE83" s="22"/>
      <c r="IF83" s="22"/>
      <c r="IG83" s="22"/>
      <c r="IH83" s="22"/>
      <c r="II83" s="22"/>
    </row>
    <row r="84" spans="1:243" s="21" customFormat="1" ht="31.5">
      <c r="A84" s="35">
        <v>72</v>
      </c>
      <c r="B84" s="71" t="s">
        <v>569</v>
      </c>
      <c r="C84" s="31" t="s">
        <v>123</v>
      </c>
      <c r="D84" s="37">
        <v>40</v>
      </c>
      <c r="E84" s="38" t="s">
        <v>145</v>
      </c>
      <c r="F84" s="39">
        <v>138.55</v>
      </c>
      <c r="G84" s="40"/>
      <c r="H84" s="40"/>
      <c r="I84" s="41" t="s">
        <v>38</v>
      </c>
      <c r="J84" s="42">
        <f t="shared" si="4"/>
        <v>1</v>
      </c>
      <c r="K84" s="40" t="s">
        <v>39</v>
      </c>
      <c r="L84" s="40" t="s">
        <v>4</v>
      </c>
      <c r="M84" s="43"/>
      <c r="N84" s="40"/>
      <c r="O84" s="40"/>
      <c r="P84" s="44"/>
      <c r="Q84" s="40"/>
      <c r="R84" s="40"/>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4"/>
      <c r="AY84" s="44"/>
      <c r="AZ84" s="44"/>
      <c r="BA84" s="45">
        <f t="shared" si="5"/>
        <v>5542</v>
      </c>
      <c r="BB84" s="46">
        <f t="shared" si="6"/>
        <v>5542</v>
      </c>
      <c r="BC84" s="47" t="str">
        <f t="shared" si="7"/>
        <v>INR  Five Thousand Five Hundred &amp; Forty Two  Only</v>
      </c>
      <c r="IA84" s="21">
        <v>72</v>
      </c>
      <c r="IB84" s="21" t="s">
        <v>569</v>
      </c>
      <c r="IC84" s="21" t="s">
        <v>123</v>
      </c>
      <c r="ID84" s="21">
        <v>40</v>
      </c>
      <c r="IE84" s="22" t="s">
        <v>145</v>
      </c>
      <c r="IF84" s="22"/>
      <c r="IG84" s="22"/>
      <c r="IH84" s="22"/>
      <c r="II84" s="22"/>
    </row>
    <row r="85" spans="1:243" s="21" customFormat="1" ht="47.25">
      <c r="A85" s="35">
        <v>73</v>
      </c>
      <c r="B85" s="71" t="s">
        <v>364</v>
      </c>
      <c r="C85" s="31" t="s">
        <v>124</v>
      </c>
      <c r="D85" s="73"/>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4"/>
      <c r="AS85" s="74"/>
      <c r="AT85" s="74"/>
      <c r="AU85" s="74"/>
      <c r="AV85" s="74"/>
      <c r="AW85" s="74"/>
      <c r="AX85" s="74"/>
      <c r="AY85" s="74"/>
      <c r="AZ85" s="74"/>
      <c r="BA85" s="74"/>
      <c r="BB85" s="74"/>
      <c r="BC85" s="75"/>
      <c r="IA85" s="21">
        <v>73</v>
      </c>
      <c r="IB85" s="21" t="s">
        <v>364</v>
      </c>
      <c r="IC85" s="21" t="s">
        <v>124</v>
      </c>
      <c r="IE85" s="22"/>
      <c r="IF85" s="22"/>
      <c r="IG85" s="22"/>
      <c r="IH85" s="22"/>
      <c r="II85" s="22"/>
    </row>
    <row r="86" spans="1:243" s="21" customFormat="1" ht="35.25" customHeight="1">
      <c r="A86" s="34">
        <v>74</v>
      </c>
      <c r="B86" s="71" t="s">
        <v>360</v>
      </c>
      <c r="C86" s="31" t="s">
        <v>125</v>
      </c>
      <c r="D86" s="37">
        <v>7</v>
      </c>
      <c r="E86" s="38" t="s">
        <v>145</v>
      </c>
      <c r="F86" s="39">
        <v>234.9</v>
      </c>
      <c r="G86" s="40"/>
      <c r="H86" s="40"/>
      <c r="I86" s="41" t="s">
        <v>38</v>
      </c>
      <c r="J86" s="42">
        <f t="shared" si="4"/>
        <v>1</v>
      </c>
      <c r="K86" s="40" t="s">
        <v>39</v>
      </c>
      <c r="L86" s="40" t="s">
        <v>4</v>
      </c>
      <c r="M86" s="43"/>
      <c r="N86" s="40"/>
      <c r="O86" s="40"/>
      <c r="P86" s="44"/>
      <c r="Q86" s="40"/>
      <c r="R86" s="40"/>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5">
        <f t="shared" si="5"/>
        <v>1644</v>
      </c>
      <c r="BB86" s="46">
        <f t="shared" si="6"/>
        <v>1644</v>
      </c>
      <c r="BC86" s="47" t="str">
        <f t="shared" si="7"/>
        <v>INR  One Thousand Six Hundred &amp; Forty Four  Only</v>
      </c>
      <c r="IA86" s="21">
        <v>74</v>
      </c>
      <c r="IB86" s="21" t="s">
        <v>360</v>
      </c>
      <c r="IC86" s="21" t="s">
        <v>125</v>
      </c>
      <c r="ID86" s="21">
        <v>7</v>
      </c>
      <c r="IE86" s="22" t="s">
        <v>145</v>
      </c>
      <c r="IF86" s="22"/>
      <c r="IG86" s="22"/>
      <c r="IH86" s="22"/>
      <c r="II86" s="22"/>
    </row>
    <row r="87" spans="1:243" s="21" customFormat="1" ht="47.25">
      <c r="A87" s="35">
        <v>75</v>
      </c>
      <c r="B87" s="71" t="s">
        <v>365</v>
      </c>
      <c r="C87" s="31" t="s">
        <v>126</v>
      </c>
      <c r="D87" s="73"/>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74"/>
      <c r="AO87" s="74"/>
      <c r="AP87" s="74"/>
      <c r="AQ87" s="74"/>
      <c r="AR87" s="74"/>
      <c r="AS87" s="74"/>
      <c r="AT87" s="74"/>
      <c r="AU87" s="74"/>
      <c r="AV87" s="74"/>
      <c r="AW87" s="74"/>
      <c r="AX87" s="74"/>
      <c r="AY87" s="74"/>
      <c r="AZ87" s="74"/>
      <c r="BA87" s="74"/>
      <c r="BB87" s="74"/>
      <c r="BC87" s="75"/>
      <c r="IA87" s="21">
        <v>75</v>
      </c>
      <c r="IB87" s="21" t="s">
        <v>365</v>
      </c>
      <c r="IC87" s="21" t="s">
        <v>126</v>
      </c>
      <c r="IE87" s="22"/>
      <c r="IF87" s="22"/>
      <c r="IG87" s="22"/>
      <c r="IH87" s="22"/>
      <c r="II87" s="22"/>
    </row>
    <row r="88" spans="1:243" s="21" customFormat="1" ht="31.5">
      <c r="A88" s="35">
        <v>76</v>
      </c>
      <c r="B88" s="71" t="s">
        <v>366</v>
      </c>
      <c r="C88" s="31" t="s">
        <v>127</v>
      </c>
      <c r="D88" s="37">
        <v>7</v>
      </c>
      <c r="E88" s="38" t="s">
        <v>145</v>
      </c>
      <c r="F88" s="39">
        <v>90.8</v>
      </c>
      <c r="G88" s="40"/>
      <c r="H88" s="40"/>
      <c r="I88" s="41" t="s">
        <v>38</v>
      </c>
      <c r="J88" s="42">
        <f t="shared" si="4"/>
        <v>1</v>
      </c>
      <c r="K88" s="40" t="s">
        <v>39</v>
      </c>
      <c r="L88" s="40" t="s">
        <v>4</v>
      </c>
      <c r="M88" s="43"/>
      <c r="N88" s="40"/>
      <c r="O88" s="40"/>
      <c r="P88" s="44"/>
      <c r="Q88" s="40"/>
      <c r="R88" s="40"/>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5">
        <f t="shared" si="5"/>
        <v>636</v>
      </c>
      <c r="BB88" s="46">
        <f t="shared" si="6"/>
        <v>636</v>
      </c>
      <c r="BC88" s="47" t="str">
        <f t="shared" si="7"/>
        <v>INR  Six Hundred &amp; Thirty Six  Only</v>
      </c>
      <c r="IA88" s="21">
        <v>76</v>
      </c>
      <c r="IB88" s="21" t="s">
        <v>366</v>
      </c>
      <c r="IC88" s="21" t="s">
        <v>127</v>
      </c>
      <c r="ID88" s="21">
        <v>7</v>
      </c>
      <c r="IE88" s="22" t="s">
        <v>145</v>
      </c>
      <c r="IF88" s="22"/>
      <c r="IG88" s="22"/>
      <c r="IH88" s="22"/>
      <c r="II88" s="22"/>
    </row>
    <row r="89" spans="1:243" s="21" customFormat="1" ht="31.5">
      <c r="A89" s="34">
        <v>77</v>
      </c>
      <c r="B89" s="71" t="s">
        <v>361</v>
      </c>
      <c r="C89" s="31" t="s">
        <v>128</v>
      </c>
      <c r="D89" s="37">
        <v>29</v>
      </c>
      <c r="E89" s="38" t="s">
        <v>145</v>
      </c>
      <c r="F89" s="39">
        <v>75.55</v>
      </c>
      <c r="G89" s="40"/>
      <c r="H89" s="40"/>
      <c r="I89" s="41" t="s">
        <v>38</v>
      </c>
      <c r="J89" s="42">
        <f t="shared" si="4"/>
        <v>1</v>
      </c>
      <c r="K89" s="40" t="s">
        <v>39</v>
      </c>
      <c r="L89" s="40" t="s">
        <v>4</v>
      </c>
      <c r="M89" s="43"/>
      <c r="N89" s="40"/>
      <c r="O89" s="40"/>
      <c r="P89" s="44"/>
      <c r="Q89" s="40"/>
      <c r="R89" s="40"/>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5">
        <f t="shared" si="5"/>
        <v>2191</v>
      </c>
      <c r="BB89" s="46">
        <f t="shared" si="6"/>
        <v>2191</v>
      </c>
      <c r="BC89" s="47" t="str">
        <f t="shared" si="7"/>
        <v>INR  Two Thousand One Hundred &amp; Ninety One  Only</v>
      </c>
      <c r="IA89" s="21">
        <v>77</v>
      </c>
      <c r="IB89" s="21" t="s">
        <v>361</v>
      </c>
      <c r="IC89" s="21" t="s">
        <v>128</v>
      </c>
      <c r="ID89" s="21">
        <v>29</v>
      </c>
      <c r="IE89" s="22" t="s">
        <v>145</v>
      </c>
      <c r="IF89" s="22"/>
      <c r="IG89" s="22"/>
      <c r="IH89" s="22"/>
      <c r="II89" s="22"/>
    </row>
    <row r="90" spans="1:243" s="21" customFormat="1" ht="31.5">
      <c r="A90" s="35">
        <v>78</v>
      </c>
      <c r="B90" s="71" t="s">
        <v>362</v>
      </c>
      <c r="C90" s="31" t="s">
        <v>129</v>
      </c>
      <c r="D90" s="37">
        <v>29</v>
      </c>
      <c r="E90" s="38" t="s">
        <v>145</v>
      </c>
      <c r="F90" s="39">
        <v>58.65</v>
      </c>
      <c r="G90" s="40"/>
      <c r="H90" s="40"/>
      <c r="I90" s="41" t="s">
        <v>38</v>
      </c>
      <c r="J90" s="42">
        <f t="shared" si="4"/>
        <v>1</v>
      </c>
      <c r="K90" s="40" t="s">
        <v>39</v>
      </c>
      <c r="L90" s="40" t="s">
        <v>4</v>
      </c>
      <c r="M90" s="43"/>
      <c r="N90" s="40"/>
      <c r="O90" s="40"/>
      <c r="P90" s="44"/>
      <c r="Q90" s="40"/>
      <c r="R90" s="40"/>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5">
        <f t="shared" si="5"/>
        <v>1701</v>
      </c>
      <c r="BB90" s="46">
        <f t="shared" si="6"/>
        <v>1701</v>
      </c>
      <c r="BC90" s="47" t="str">
        <f t="shared" si="7"/>
        <v>INR  One Thousand Seven Hundred &amp; One  Only</v>
      </c>
      <c r="IA90" s="21">
        <v>78</v>
      </c>
      <c r="IB90" s="21" t="s">
        <v>362</v>
      </c>
      <c r="IC90" s="21" t="s">
        <v>129</v>
      </c>
      <c r="ID90" s="21">
        <v>29</v>
      </c>
      <c r="IE90" s="22" t="s">
        <v>145</v>
      </c>
      <c r="IF90" s="22"/>
      <c r="IG90" s="22"/>
      <c r="IH90" s="22"/>
      <c r="II90" s="22"/>
    </row>
    <row r="91" spans="1:243" s="21" customFormat="1" ht="47.25">
      <c r="A91" s="35">
        <v>79</v>
      </c>
      <c r="B91" s="71" t="s">
        <v>367</v>
      </c>
      <c r="C91" s="31" t="s">
        <v>130</v>
      </c>
      <c r="D91" s="73"/>
      <c r="E91" s="74"/>
      <c r="F91" s="74"/>
      <c r="G91" s="74"/>
      <c r="H91" s="74"/>
      <c r="I91" s="74"/>
      <c r="J91" s="74"/>
      <c r="K91" s="74"/>
      <c r="L91" s="74"/>
      <c r="M91" s="74"/>
      <c r="N91" s="74"/>
      <c r="O91" s="74"/>
      <c r="P91" s="74"/>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74"/>
      <c r="BA91" s="74"/>
      <c r="BB91" s="74"/>
      <c r="BC91" s="75"/>
      <c r="IA91" s="21">
        <v>79</v>
      </c>
      <c r="IB91" s="21" t="s">
        <v>367</v>
      </c>
      <c r="IC91" s="21" t="s">
        <v>130</v>
      </c>
      <c r="IE91" s="22"/>
      <c r="IF91" s="22"/>
      <c r="IG91" s="22"/>
      <c r="IH91" s="22"/>
      <c r="II91" s="22"/>
    </row>
    <row r="92" spans="1:243" s="21" customFormat="1" ht="31.5">
      <c r="A92" s="34">
        <v>80</v>
      </c>
      <c r="B92" s="71" t="s">
        <v>567</v>
      </c>
      <c r="C92" s="31" t="s">
        <v>131</v>
      </c>
      <c r="D92" s="37">
        <v>18</v>
      </c>
      <c r="E92" s="38" t="s">
        <v>145</v>
      </c>
      <c r="F92" s="39">
        <v>60.05</v>
      </c>
      <c r="G92" s="40"/>
      <c r="H92" s="40"/>
      <c r="I92" s="41" t="s">
        <v>38</v>
      </c>
      <c r="J92" s="42">
        <f t="shared" si="4"/>
        <v>1</v>
      </c>
      <c r="K92" s="40" t="s">
        <v>39</v>
      </c>
      <c r="L92" s="40" t="s">
        <v>4</v>
      </c>
      <c r="M92" s="43"/>
      <c r="N92" s="40"/>
      <c r="O92" s="40"/>
      <c r="P92" s="44"/>
      <c r="Q92" s="40"/>
      <c r="R92" s="40"/>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44"/>
      <c r="AW92" s="44"/>
      <c r="AX92" s="44"/>
      <c r="AY92" s="44"/>
      <c r="AZ92" s="44"/>
      <c r="BA92" s="45">
        <f t="shared" si="5"/>
        <v>1081</v>
      </c>
      <c r="BB92" s="46">
        <f t="shared" si="6"/>
        <v>1081</v>
      </c>
      <c r="BC92" s="47" t="str">
        <f t="shared" si="7"/>
        <v>INR  One Thousand  &amp;Eighty One  Only</v>
      </c>
      <c r="IA92" s="21">
        <v>80</v>
      </c>
      <c r="IB92" s="21" t="s">
        <v>567</v>
      </c>
      <c r="IC92" s="21" t="s">
        <v>131</v>
      </c>
      <c r="ID92" s="21">
        <v>18</v>
      </c>
      <c r="IE92" s="22" t="s">
        <v>145</v>
      </c>
      <c r="IF92" s="22"/>
      <c r="IG92" s="22"/>
      <c r="IH92" s="22"/>
      <c r="II92" s="22"/>
    </row>
    <row r="93" spans="1:243" s="21" customFormat="1" ht="31.5">
      <c r="A93" s="35">
        <v>81</v>
      </c>
      <c r="B93" s="71" t="s">
        <v>363</v>
      </c>
      <c r="C93" s="31" t="s">
        <v>132</v>
      </c>
      <c r="D93" s="37">
        <v>23</v>
      </c>
      <c r="E93" s="38" t="s">
        <v>145</v>
      </c>
      <c r="F93" s="39">
        <v>53.25</v>
      </c>
      <c r="G93" s="40"/>
      <c r="H93" s="40"/>
      <c r="I93" s="41" t="s">
        <v>38</v>
      </c>
      <c r="J93" s="42">
        <f t="shared" si="4"/>
        <v>1</v>
      </c>
      <c r="K93" s="40" t="s">
        <v>39</v>
      </c>
      <c r="L93" s="40" t="s">
        <v>4</v>
      </c>
      <c r="M93" s="43"/>
      <c r="N93" s="40"/>
      <c r="O93" s="40"/>
      <c r="P93" s="44"/>
      <c r="Q93" s="40"/>
      <c r="R93" s="40"/>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c r="AY93" s="44"/>
      <c r="AZ93" s="44"/>
      <c r="BA93" s="45">
        <f t="shared" si="5"/>
        <v>1225</v>
      </c>
      <c r="BB93" s="46">
        <f t="shared" si="6"/>
        <v>1225</v>
      </c>
      <c r="BC93" s="47" t="str">
        <f t="shared" si="7"/>
        <v>INR  One Thousand Two Hundred &amp; Twenty Five  Only</v>
      </c>
      <c r="IA93" s="21">
        <v>81</v>
      </c>
      <c r="IB93" s="21" t="s">
        <v>363</v>
      </c>
      <c r="IC93" s="21" t="s">
        <v>132</v>
      </c>
      <c r="ID93" s="21">
        <v>23</v>
      </c>
      <c r="IE93" s="22" t="s">
        <v>145</v>
      </c>
      <c r="IF93" s="22"/>
      <c r="IG93" s="22"/>
      <c r="IH93" s="22"/>
      <c r="II93" s="22"/>
    </row>
    <row r="94" spans="1:243" s="21" customFormat="1" ht="47.25">
      <c r="A94" s="35">
        <v>82</v>
      </c>
      <c r="B94" s="71" t="s">
        <v>368</v>
      </c>
      <c r="C94" s="31" t="s">
        <v>133</v>
      </c>
      <c r="D94" s="73"/>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74"/>
      <c r="BA94" s="74"/>
      <c r="BB94" s="74"/>
      <c r="BC94" s="75"/>
      <c r="IA94" s="21">
        <v>82</v>
      </c>
      <c r="IB94" s="21" t="s">
        <v>368</v>
      </c>
      <c r="IC94" s="21" t="s">
        <v>133</v>
      </c>
      <c r="IE94" s="22"/>
      <c r="IF94" s="22"/>
      <c r="IG94" s="22"/>
      <c r="IH94" s="22"/>
      <c r="II94" s="22"/>
    </row>
    <row r="95" spans="1:243" s="21" customFormat="1" ht="25.5" customHeight="1">
      <c r="A95" s="34">
        <v>83</v>
      </c>
      <c r="B95" s="71" t="s">
        <v>369</v>
      </c>
      <c r="C95" s="31" t="s">
        <v>134</v>
      </c>
      <c r="D95" s="37">
        <v>65</v>
      </c>
      <c r="E95" s="38" t="s">
        <v>145</v>
      </c>
      <c r="F95" s="39">
        <v>62.25</v>
      </c>
      <c r="G95" s="40"/>
      <c r="H95" s="40"/>
      <c r="I95" s="41" t="s">
        <v>38</v>
      </c>
      <c r="J95" s="42">
        <f t="shared" si="4"/>
        <v>1</v>
      </c>
      <c r="K95" s="40" t="s">
        <v>39</v>
      </c>
      <c r="L95" s="40" t="s">
        <v>4</v>
      </c>
      <c r="M95" s="43"/>
      <c r="N95" s="40"/>
      <c r="O95" s="40"/>
      <c r="P95" s="44"/>
      <c r="Q95" s="40"/>
      <c r="R95" s="40"/>
      <c r="S95" s="44"/>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4"/>
      <c r="AY95" s="44"/>
      <c r="AZ95" s="44"/>
      <c r="BA95" s="45">
        <f t="shared" si="5"/>
        <v>4046</v>
      </c>
      <c r="BB95" s="46">
        <f t="shared" si="6"/>
        <v>4046</v>
      </c>
      <c r="BC95" s="47" t="str">
        <f t="shared" si="7"/>
        <v>INR  Four Thousand  &amp;Forty Six  Only</v>
      </c>
      <c r="IA95" s="21">
        <v>83</v>
      </c>
      <c r="IB95" s="21" t="s">
        <v>369</v>
      </c>
      <c r="IC95" s="21" t="s">
        <v>134</v>
      </c>
      <c r="ID95" s="21">
        <v>65</v>
      </c>
      <c r="IE95" s="22" t="s">
        <v>145</v>
      </c>
      <c r="IF95" s="22"/>
      <c r="IG95" s="22"/>
      <c r="IH95" s="22"/>
      <c r="II95" s="22"/>
    </row>
    <row r="96" spans="1:243" s="21" customFormat="1" ht="92.25" customHeight="1">
      <c r="A96" s="35">
        <v>84</v>
      </c>
      <c r="B96" s="71" t="s">
        <v>570</v>
      </c>
      <c r="C96" s="31" t="s">
        <v>174</v>
      </c>
      <c r="D96" s="73"/>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74"/>
      <c r="BA96" s="74"/>
      <c r="BB96" s="74"/>
      <c r="BC96" s="75"/>
      <c r="IA96" s="21">
        <v>84</v>
      </c>
      <c r="IB96" s="21" t="s">
        <v>570</v>
      </c>
      <c r="IC96" s="21" t="s">
        <v>174</v>
      </c>
      <c r="IE96" s="22"/>
      <c r="IF96" s="22"/>
      <c r="IG96" s="22"/>
      <c r="IH96" s="22"/>
      <c r="II96" s="22"/>
    </row>
    <row r="97" spans="1:243" s="21" customFormat="1" ht="31.5">
      <c r="A97" s="35">
        <v>85</v>
      </c>
      <c r="B97" s="71" t="s">
        <v>370</v>
      </c>
      <c r="C97" s="31" t="s">
        <v>175</v>
      </c>
      <c r="D97" s="37">
        <v>30.2</v>
      </c>
      <c r="E97" s="38" t="s">
        <v>144</v>
      </c>
      <c r="F97" s="39">
        <v>232.55</v>
      </c>
      <c r="G97" s="40"/>
      <c r="H97" s="40"/>
      <c r="I97" s="41" t="s">
        <v>38</v>
      </c>
      <c r="J97" s="42">
        <f t="shared" si="4"/>
        <v>1</v>
      </c>
      <c r="K97" s="40" t="s">
        <v>39</v>
      </c>
      <c r="L97" s="40" t="s">
        <v>4</v>
      </c>
      <c r="M97" s="43"/>
      <c r="N97" s="40"/>
      <c r="O97" s="40"/>
      <c r="P97" s="44"/>
      <c r="Q97" s="40"/>
      <c r="R97" s="40"/>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5">
        <f t="shared" si="5"/>
        <v>7023</v>
      </c>
      <c r="BB97" s="46">
        <f t="shared" si="6"/>
        <v>7023</v>
      </c>
      <c r="BC97" s="47" t="str">
        <f t="shared" si="7"/>
        <v>INR  Seven Thousand  &amp;Twenty Three  Only</v>
      </c>
      <c r="IA97" s="21">
        <v>85</v>
      </c>
      <c r="IB97" s="21" t="s">
        <v>370</v>
      </c>
      <c r="IC97" s="21" t="s">
        <v>175</v>
      </c>
      <c r="ID97" s="21">
        <v>30.2</v>
      </c>
      <c r="IE97" s="22" t="s">
        <v>144</v>
      </c>
      <c r="IF97" s="22"/>
      <c r="IG97" s="22"/>
      <c r="IH97" s="22"/>
      <c r="II97" s="22"/>
    </row>
    <row r="98" spans="1:243" s="21" customFormat="1" ht="15.75">
      <c r="A98" s="34">
        <v>86</v>
      </c>
      <c r="B98" s="71" t="s">
        <v>371</v>
      </c>
      <c r="C98" s="31" t="s">
        <v>176</v>
      </c>
      <c r="D98" s="73"/>
      <c r="E98" s="74"/>
      <c r="F98" s="74"/>
      <c r="G98" s="74"/>
      <c r="H98" s="74"/>
      <c r="I98" s="74"/>
      <c r="J98" s="74"/>
      <c r="K98" s="74"/>
      <c r="L98" s="74"/>
      <c r="M98" s="74"/>
      <c r="N98" s="74"/>
      <c r="O98" s="74"/>
      <c r="P98" s="74"/>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74"/>
      <c r="BA98" s="74"/>
      <c r="BB98" s="74"/>
      <c r="BC98" s="75"/>
      <c r="IA98" s="21">
        <v>86</v>
      </c>
      <c r="IB98" s="21" t="s">
        <v>371</v>
      </c>
      <c r="IC98" s="21" t="s">
        <v>176</v>
      </c>
      <c r="IE98" s="22"/>
      <c r="IF98" s="22"/>
      <c r="IG98" s="22"/>
      <c r="IH98" s="22"/>
      <c r="II98" s="22"/>
    </row>
    <row r="99" spans="1:243" s="21" customFormat="1" ht="194.25" customHeight="1">
      <c r="A99" s="35">
        <v>87</v>
      </c>
      <c r="B99" s="71" t="s">
        <v>372</v>
      </c>
      <c r="C99" s="31" t="s">
        <v>177</v>
      </c>
      <c r="D99" s="37">
        <v>6.4</v>
      </c>
      <c r="E99" s="38" t="s">
        <v>135</v>
      </c>
      <c r="F99" s="39">
        <v>1790.65</v>
      </c>
      <c r="G99" s="40"/>
      <c r="H99" s="40"/>
      <c r="I99" s="41" t="s">
        <v>38</v>
      </c>
      <c r="J99" s="42">
        <f t="shared" si="4"/>
        <v>1</v>
      </c>
      <c r="K99" s="40" t="s">
        <v>39</v>
      </c>
      <c r="L99" s="40" t="s">
        <v>4</v>
      </c>
      <c r="M99" s="43"/>
      <c r="N99" s="40"/>
      <c r="O99" s="40"/>
      <c r="P99" s="44"/>
      <c r="Q99" s="40"/>
      <c r="R99" s="40"/>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c r="AY99" s="44"/>
      <c r="AZ99" s="44"/>
      <c r="BA99" s="45">
        <f t="shared" si="5"/>
        <v>11460</v>
      </c>
      <c r="BB99" s="46">
        <f t="shared" si="6"/>
        <v>11460</v>
      </c>
      <c r="BC99" s="47" t="str">
        <f t="shared" si="7"/>
        <v>INR  Eleven Thousand Four Hundred &amp; Sixty  Only</v>
      </c>
      <c r="IA99" s="21">
        <v>87</v>
      </c>
      <c r="IB99" s="21" t="s">
        <v>372</v>
      </c>
      <c r="IC99" s="21" t="s">
        <v>177</v>
      </c>
      <c r="ID99" s="21">
        <v>6.4</v>
      </c>
      <c r="IE99" s="22" t="s">
        <v>135</v>
      </c>
      <c r="IF99" s="22"/>
      <c r="IG99" s="22"/>
      <c r="IH99" s="22"/>
      <c r="II99" s="22"/>
    </row>
    <row r="100" spans="1:243" s="21" customFormat="1" ht="47.25">
      <c r="A100" s="35">
        <v>88</v>
      </c>
      <c r="B100" s="71" t="s">
        <v>373</v>
      </c>
      <c r="C100" s="31" t="s">
        <v>178</v>
      </c>
      <c r="D100" s="73"/>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74"/>
      <c r="BA100" s="74"/>
      <c r="BB100" s="74"/>
      <c r="BC100" s="75"/>
      <c r="IA100" s="21">
        <v>88</v>
      </c>
      <c r="IB100" s="21" t="s">
        <v>373</v>
      </c>
      <c r="IC100" s="21" t="s">
        <v>178</v>
      </c>
      <c r="IE100" s="22"/>
      <c r="IF100" s="22"/>
      <c r="IG100" s="22"/>
      <c r="IH100" s="22"/>
      <c r="II100" s="22"/>
    </row>
    <row r="101" spans="1:243" s="21" customFormat="1" ht="15.75">
      <c r="A101" s="34">
        <v>89</v>
      </c>
      <c r="B101" s="71" t="s">
        <v>374</v>
      </c>
      <c r="C101" s="31" t="s">
        <v>179</v>
      </c>
      <c r="D101" s="73"/>
      <c r="E101" s="74"/>
      <c r="F101" s="74"/>
      <c r="G101" s="74"/>
      <c r="H101" s="74"/>
      <c r="I101" s="74"/>
      <c r="J101" s="74"/>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74"/>
      <c r="BA101" s="74"/>
      <c r="BB101" s="74"/>
      <c r="BC101" s="75"/>
      <c r="IA101" s="21">
        <v>89</v>
      </c>
      <c r="IB101" s="21" t="s">
        <v>374</v>
      </c>
      <c r="IC101" s="21" t="s">
        <v>179</v>
      </c>
      <c r="IE101" s="22"/>
      <c r="IF101" s="22"/>
      <c r="IG101" s="22"/>
      <c r="IH101" s="22"/>
      <c r="II101" s="22"/>
    </row>
    <row r="102" spans="1:243" s="21" customFormat="1" ht="15.75">
      <c r="A102" s="35">
        <v>90</v>
      </c>
      <c r="B102" s="71" t="s">
        <v>375</v>
      </c>
      <c r="C102" s="31" t="s">
        <v>180</v>
      </c>
      <c r="D102" s="73"/>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74"/>
      <c r="BA102" s="74"/>
      <c r="BB102" s="74"/>
      <c r="BC102" s="75"/>
      <c r="IA102" s="21">
        <v>90</v>
      </c>
      <c r="IB102" s="21" t="s">
        <v>375</v>
      </c>
      <c r="IC102" s="21" t="s">
        <v>180</v>
      </c>
      <c r="IE102" s="22"/>
      <c r="IF102" s="22"/>
      <c r="IG102" s="22"/>
      <c r="IH102" s="22"/>
      <c r="II102" s="22"/>
    </row>
    <row r="103" spans="1:243" s="21" customFormat="1" ht="31.5">
      <c r="A103" s="35">
        <v>91</v>
      </c>
      <c r="B103" s="71" t="s">
        <v>358</v>
      </c>
      <c r="C103" s="31" t="s">
        <v>181</v>
      </c>
      <c r="D103" s="37">
        <v>8.9</v>
      </c>
      <c r="E103" s="38" t="s">
        <v>135</v>
      </c>
      <c r="F103" s="39">
        <v>4631.8</v>
      </c>
      <c r="G103" s="40"/>
      <c r="H103" s="40"/>
      <c r="I103" s="41" t="s">
        <v>38</v>
      </c>
      <c r="J103" s="42">
        <f t="shared" si="4"/>
        <v>1</v>
      </c>
      <c r="K103" s="40" t="s">
        <v>39</v>
      </c>
      <c r="L103" s="40" t="s">
        <v>4</v>
      </c>
      <c r="M103" s="43"/>
      <c r="N103" s="40"/>
      <c r="O103" s="40"/>
      <c r="P103" s="44"/>
      <c r="Q103" s="40"/>
      <c r="R103" s="40"/>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c r="AY103" s="44"/>
      <c r="AZ103" s="44"/>
      <c r="BA103" s="45">
        <f t="shared" si="5"/>
        <v>41223</v>
      </c>
      <c r="BB103" s="46">
        <f t="shared" si="6"/>
        <v>41223</v>
      </c>
      <c r="BC103" s="47" t="str">
        <f t="shared" si="7"/>
        <v>INR  Forty One Thousand Two Hundred &amp; Twenty Three  Only</v>
      </c>
      <c r="IA103" s="21">
        <v>91</v>
      </c>
      <c r="IB103" s="21" t="s">
        <v>358</v>
      </c>
      <c r="IC103" s="21" t="s">
        <v>181</v>
      </c>
      <c r="ID103" s="21">
        <v>8.9</v>
      </c>
      <c r="IE103" s="22" t="s">
        <v>135</v>
      </c>
      <c r="IF103" s="22"/>
      <c r="IG103" s="22"/>
      <c r="IH103" s="22"/>
      <c r="II103" s="22"/>
    </row>
    <row r="104" spans="1:243" s="21" customFormat="1" ht="47.25">
      <c r="A104" s="34">
        <v>92</v>
      </c>
      <c r="B104" s="71" t="s">
        <v>376</v>
      </c>
      <c r="C104" s="31" t="s">
        <v>182</v>
      </c>
      <c r="D104" s="73"/>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74"/>
      <c r="BA104" s="74"/>
      <c r="BB104" s="74"/>
      <c r="BC104" s="75"/>
      <c r="IA104" s="21">
        <v>92</v>
      </c>
      <c r="IB104" s="21" t="s">
        <v>376</v>
      </c>
      <c r="IC104" s="21" t="s">
        <v>182</v>
      </c>
      <c r="IE104" s="22"/>
      <c r="IF104" s="22"/>
      <c r="IG104" s="22"/>
      <c r="IH104" s="22"/>
      <c r="II104" s="22"/>
    </row>
    <row r="105" spans="1:243" s="21" customFormat="1" ht="31.5">
      <c r="A105" s="35">
        <v>93</v>
      </c>
      <c r="B105" s="71" t="s">
        <v>377</v>
      </c>
      <c r="C105" s="31" t="s">
        <v>183</v>
      </c>
      <c r="D105" s="37">
        <v>24</v>
      </c>
      <c r="E105" s="38" t="s">
        <v>135</v>
      </c>
      <c r="F105" s="39">
        <v>1404.25</v>
      </c>
      <c r="G105" s="40"/>
      <c r="H105" s="40"/>
      <c r="I105" s="41" t="s">
        <v>38</v>
      </c>
      <c r="J105" s="42">
        <f t="shared" si="4"/>
        <v>1</v>
      </c>
      <c r="K105" s="40" t="s">
        <v>39</v>
      </c>
      <c r="L105" s="40" t="s">
        <v>4</v>
      </c>
      <c r="M105" s="43"/>
      <c r="N105" s="40"/>
      <c r="O105" s="40"/>
      <c r="P105" s="44"/>
      <c r="Q105" s="40"/>
      <c r="R105" s="40"/>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4"/>
      <c r="AY105" s="44"/>
      <c r="AZ105" s="44"/>
      <c r="BA105" s="45">
        <f t="shared" si="5"/>
        <v>33702</v>
      </c>
      <c r="BB105" s="46">
        <f t="shared" si="6"/>
        <v>33702</v>
      </c>
      <c r="BC105" s="47" t="str">
        <f t="shared" si="7"/>
        <v>INR  Thirty Three Thousand Seven Hundred &amp; Two  Only</v>
      </c>
      <c r="IA105" s="21">
        <v>93</v>
      </c>
      <c r="IB105" s="21" t="s">
        <v>377</v>
      </c>
      <c r="IC105" s="21" t="s">
        <v>183</v>
      </c>
      <c r="ID105" s="21">
        <v>24</v>
      </c>
      <c r="IE105" s="22" t="s">
        <v>135</v>
      </c>
      <c r="IF105" s="22"/>
      <c r="IG105" s="22"/>
      <c r="IH105" s="22"/>
      <c r="II105" s="22"/>
    </row>
    <row r="106" spans="1:243" s="21" customFormat="1" ht="15.75">
      <c r="A106" s="35">
        <v>94</v>
      </c>
      <c r="B106" s="71" t="s">
        <v>158</v>
      </c>
      <c r="C106" s="31" t="s">
        <v>184</v>
      </c>
      <c r="D106" s="73"/>
      <c r="E106" s="74"/>
      <c r="F106" s="74"/>
      <c r="G106" s="74"/>
      <c r="H106" s="74"/>
      <c r="I106" s="74"/>
      <c r="J106" s="74"/>
      <c r="K106" s="74"/>
      <c r="L106" s="74"/>
      <c r="M106" s="74"/>
      <c r="N106" s="74"/>
      <c r="O106" s="74"/>
      <c r="P106" s="74"/>
      <c r="Q106" s="74"/>
      <c r="R106" s="74"/>
      <c r="S106" s="74"/>
      <c r="T106" s="74"/>
      <c r="U106" s="74"/>
      <c r="V106" s="74"/>
      <c r="W106" s="74"/>
      <c r="X106" s="74"/>
      <c r="Y106" s="74"/>
      <c r="Z106" s="74"/>
      <c r="AA106" s="74"/>
      <c r="AB106" s="74"/>
      <c r="AC106" s="74"/>
      <c r="AD106" s="74"/>
      <c r="AE106" s="74"/>
      <c r="AF106" s="74"/>
      <c r="AG106" s="74"/>
      <c r="AH106" s="74"/>
      <c r="AI106" s="74"/>
      <c r="AJ106" s="74"/>
      <c r="AK106" s="74"/>
      <c r="AL106" s="74"/>
      <c r="AM106" s="74"/>
      <c r="AN106" s="74"/>
      <c r="AO106" s="74"/>
      <c r="AP106" s="74"/>
      <c r="AQ106" s="74"/>
      <c r="AR106" s="74"/>
      <c r="AS106" s="74"/>
      <c r="AT106" s="74"/>
      <c r="AU106" s="74"/>
      <c r="AV106" s="74"/>
      <c r="AW106" s="74"/>
      <c r="AX106" s="74"/>
      <c r="AY106" s="74"/>
      <c r="AZ106" s="74"/>
      <c r="BA106" s="74"/>
      <c r="BB106" s="74"/>
      <c r="BC106" s="75"/>
      <c r="IA106" s="21">
        <v>94</v>
      </c>
      <c r="IB106" s="21" t="s">
        <v>158</v>
      </c>
      <c r="IC106" s="21" t="s">
        <v>184</v>
      </c>
      <c r="IE106" s="22"/>
      <c r="IF106" s="22"/>
      <c r="IG106" s="22"/>
      <c r="IH106" s="22"/>
      <c r="II106" s="22"/>
    </row>
    <row r="107" spans="1:243" s="21" customFormat="1" ht="47.25">
      <c r="A107" s="34">
        <v>95</v>
      </c>
      <c r="B107" s="71" t="s">
        <v>571</v>
      </c>
      <c r="C107" s="31" t="s">
        <v>185</v>
      </c>
      <c r="D107" s="73"/>
      <c r="E107" s="74"/>
      <c r="F107" s="74"/>
      <c r="G107" s="74"/>
      <c r="H107" s="74"/>
      <c r="I107" s="74"/>
      <c r="J107" s="74"/>
      <c r="K107" s="74"/>
      <c r="L107" s="74"/>
      <c r="M107" s="74"/>
      <c r="N107" s="74"/>
      <c r="O107" s="74"/>
      <c r="P107" s="74"/>
      <c r="Q107" s="74"/>
      <c r="R107" s="74"/>
      <c r="S107" s="74"/>
      <c r="T107" s="74"/>
      <c r="U107" s="74"/>
      <c r="V107" s="74"/>
      <c r="W107" s="74"/>
      <c r="X107" s="74"/>
      <c r="Y107" s="74"/>
      <c r="Z107" s="74"/>
      <c r="AA107" s="74"/>
      <c r="AB107" s="74"/>
      <c r="AC107" s="74"/>
      <c r="AD107" s="74"/>
      <c r="AE107" s="74"/>
      <c r="AF107" s="74"/>
      <c r="AG107" s="74"/>
      <c r="AH107" s="74"/>
      <c r="AI107" s="74"/>
      <c r="AJ107" s="74"/>
      <c r="AK107" s="74"/>
      <c r="AL107" s="74"/>
      <c r="AM107" s="74"/>
      <c r="AN107" s="74"/>
      <c r="AO107" s="74"/>
      <c r="AP107" s="74"/>
      <c r="AQ107" s="74"/>
      <c r="AR107" s="74"/>
      <c r="AS107" s="74"/>
      <c r="AT107" s="74"/>
      <c r="AU107" s="74"/>
      <c r="AV107" s="74"/>
      <c r="AW107" s="74"/>
      <c r="AX107" s="74"/>
      <c r="AY107" s="74"/>
      <c r="AZ107" s="74"/>
      <c r="BA107" s="74"/>
      <c r="BB107" s="74"/>
      <c r="BC107" s="75"/>
      <c r="IA107" s="21">
        <v>95</v>
      </c>
      <c r="IB107" s="21" t="s">
        <v>571</v>
      </c>
      <c r="IC107" s="21" t="s">
        <v>185</v>
      </c>
      <c r="IE107" s="22"/>
      <c r="IF107" s="22"/>
      <c r="IG107" s="22"/>
      <c r="IH107" s="22"/>
      <c r="II107" s="22"/>
    </row>
    <row r="108" spans="1:243" s="21" customFormat="1" ht="31.5">
      <c r="A108" s="35">
        <v>96</v>
      </c>
      <c r="B108" s="71" t="s">
        <v>572</v>
      </c>
      <c r="C108" s="31" t="s">
        <v>186</v>
      </c>
      <c r="D108" s="37">
        <v>1.65</v>
      </c>
      <c r="E108" s="38" t="s">
        <v>135</v>
      </c>
      <c r="F108" s="39">
        <v>4781.15</v>
      </c>
      <c r="G108" s="40"/>
      <c r="H108" s="40"/>
      <c r="I108" s="41" t="s">
        <v>38</v>
      </c>
      <c r="J108" s="42">
        <f t="shared" si="4"/>
        <v>1</v>
      </c>
      <c r="K108" s="40" t="s">
        <v>39</v>
      </c>
      <c r="L108" s="40" t="s">
        <v>4</v>
      </c>
      <c r="M108" s="43"/>
      <c r="N108" s="40"/>
      <c r="O108" s="40"/>
      <c r="P108" s="44"/>
      <c r="Q108" s="40"/>
      <c r="R108" s="40"/>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5">
        <f t="shared" si="5"/>
        <v>7889</v>
      </c>
      <c r="BB108" s="46">
        <f t="shared" si="6"/>
        <v>7889</v>
      </c>
      <c r="BC108" s="47" t="str">
        <f t="shared" si="7"/>
        <v>INR  Seven Thousand Eight Hundred &amp; Eighty Nine  Only</v>
      </c>
      <c r="IA108" s="21">
        <v>96</v>
      </c>
      <c r="IB108" s="21" t="s">
        <v>572</v>
      </c>
      <c r="IC108" s="21" t="s">
        <v>186</v>
      </c>
      <c r="ID108" s="21">
        <v>1.65</v>
      </c>
      <c r="IE108" s="22" t="s">
        <v>135</v>
      </c>
      <c r="IF108" s="22"/>
      <c r="IG108" s="22"/>
      <c r="IH108" s="22"/>
      <c r="II108" s="22"/>
    </row>
    <row r="109" spans="1:243" s="21" customFormat="1" ht="31.5">
      <c r="A109" s="35">
        <v>97</v>
      </c>
      <c r="B109" s="71" t="s">
        <v>226</v>
      </c>
      <c r="C109" s="31" t="s">
        <v>187</v>
      </c>
      <c r="D109" s="73"/>
      <c r="E109" s="74"/>
      <c r="F109" s="74"/>
      <c r="G109" s="74"/>
      <c r="H109" s="74"/>
      <c r="I109" s="74"/>
      <c r="J109" s="74"/>
      <c r="K109" s="74"/>
      <c r="L109" s="74"/>
      <c r="M109" s="74"/>
      <c r="N109" s="74"/>
      <c r="O109" s="74"/>
      <c r="P109" s="74"/>
      <c r="Q109" s="74"/>
      <c r="R109" s="74"/>
      <c r="S109" s="74"/>
      <c r="T109" s="74"/>
      <c r="U109" s="74"/>
      <c r="V109" s="74"/>
      <c r="W109" s="74"/>
      <c r="X109" s="74"/>
      <c r="Y109" s="74"/>
      <c r="Z109" s="74"/>
      <c r="AA109" s="74"/>
      <c r="AB109" s="74"/>
      <c r="AC109" s="74"/>
      <c r="AD109" s="74"/>
      <c r="AE109" s="74"/>
      <c r="AF109" s="74"/>
      <c r="AG109" s="74"/>
      <c r="AH109" s="74"/>
      <c r="AI109" s="74"/>
      <c r="AJ109" s="74"/>
      <c r="AK109" s="74"/>
      <c r="AL109" s="74"/>
      <c r="AM109" s="74"/>
      <c r="AN109" s="74"/>
      <c r="AO109" s="74"/>
      <c r="AP109" s="74"/>
      <c r="AQ109" s="74"/>
      <c r="AR109" s="74"/>
      <c r="AS109" s="74"/>
      <c r="AT109" s="74"/>
      <c r="AU109" s="74"/>
      <c r="AV109" s="74"/>
      <c r="AW109" s="74"/>
      <c r="AX109" s="74"/>
      <c r="AY109" s="74"/>
      <c r="AZ109" s="74"/>
      <c r="BA109" s="74"/>
      <c r="BB109" s="74"/>
      <c r="BC109" s="75"/>
      <c r="IA109" s="21">
        <v>97</v>
      </c>
      <c r="IB109" s="21" t="s">
        <v>226</v>
      </c>
      <c r="IC109" s="21" t="s">
        <v>187</v>
      </c>
      <c r="IE109" s="22"/>
      <c r="IF109" s="22"/>
      <c r="IG109" s="22"/>
      <c r="IH109" s="22"/>
      <c r="II109" s="22"/>
    </row>
    <row r="110" spans="1:243" s="21" customFormat="1" ht="31.5">
      <c r="A110" s="34">
        <v>98</v>
      </c>
      <c r="B110" s="71" t="s">
        <v>378</v>
      </c>
      <c r="C110" s="31" t="s">
        <v>188</v>
      </c>
      <c r="D110" s="37">
        <v>75</v>
      </c>
      <c r="E110" s="38" t="s">
        <v>171</v>
      </c>
      <c r="F110" s="39">
        <v>102.25</v>
      </c>
      <c r="G110" s="40"/>
      <c r="H110" s="40"/>
      <c r="I110" s="41" t="s">
        <v>38</v>
      </c>
      <c r="J110" s="42">
        <f t="shared" si="4"/>
        <v>1</v>
      </c>
      <c r="K110" s="40" t="s">
        <v>39</v>
      </c>
      <c r="L110" s="40" t="s">
        <v>4</v>
      </c>
      <c r="M110" s="43"/>
      <c r="N110" s="40"/>
      <c r="O110" s="40"/>
      <c r="P110" s="44"/>
      <c r="Q110" s="40"/>
      <c r="R110" s="40"/>
      <c r="S110" s="44"/>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44"/>
      <c r="AS110" s="44"/>
      <c r="AT110" s="44"/>
      <c r="AU110" s="44"/>
      <c r="AV110" s="44"/>
      <c r="AW110" s="44"/>
      <c r="AX110" s="44"/>
      <c r="AY110" s="44"/>
      <c r="AZ110" s="44"/>
      <c r="BA110" s="45">
        <f t="shared" si="5"/>
        <v>7669</v>
      </c>
      <c r="BB110" s="46">
        <f t="shared" si="6"/>
        <v>7669</v>
      </c>
      <c r="BC110" s="47" t="str">
        <f t="shared" si="7"/>
        <v>INR  Seven Thousand Six Hundred &amp; Sixty Nine  Only</v>
      </c>
      <c r="IA110" s="21">
        <v>98</v>
      </c>
      <c r="IB110" s="21" t="s">
        <v>378</v>
      </c>
      <c r="IC110" s="21" t="s">
        <v>188</v>
      </c>
      <c r="ID110" s="21">
        <v>75</v>
      </c>
      <c r="IE110" s="22" t="s">
        <v>171</v>
      </c>
      <c r="IF110" s="22"/>
      <c r="IG110" s="22"/>
      <c r="IH110" s="22"/>
      <c r="II110" s="22"/>
    </row>
    <row r="111" spans="1:243" s="21" customFormat="1" ht="47.25">
      <c r="A111" s="35">
        <v>99</v>
      </c>
      <c r="B111" s="71" t="s">
        <v>573</v>
      </c>
      <c r="C111" s="31" t="s">
        <v>189</v>
      </c>
      <c r="D111" s="37">
        <v>200</v>
      </c>
      <c r="E111" s="38" t="s">
        <v>171</v>
      </c>
      <c r="F111" s="39">
        <v>111.95</v>
      </c>
      <c r="G111" s="40"/>
      <c r="H111" s="40"/>
      <c r="I111" s="41" t="s">
        <v>38</v>
      </c>
      <c r="J111" s="42">
        <f t="shared" si="4"/>
        <v>1</v>
      </c>
      <c r="K111" s="40" t="s">
        <v>39</v>
      </c>
      <c r="L111" s="40" t="s">
        <v>4</v>
      </c>
      <c r="M111" s="43"/>
      <c r="N111" s="40"/>
      <c r="O111" s="40"/>
      <c r="P111" s="44"/>
      <c r="Q111" s="40"/>
      <c r="R111" s="40"/>
      <c r="S111" s="44"/>
      <c r="T111" s="44"/>
      <c r="U111" s="44"/>
      <c r="V111" s="44"/>
      <c r="W111" s="44"/>
      <c r="X111" s="44"/>
      <c r="Y111" s="44"/>
      <c r="Z111" s="44"/>
      <c r="AA111" s="44"/>
      <c r="AB111" s="44"/>
      <c r="AC111" s="44"/>
      <c r="AD111" s="44"/>
      <c r="AE111" s="44"/>
      <c r="AF111" s="44"/>
      <c r="AG111" s="44"/>
      <c r="AH111" s="44"/>
      <c r="AI111" s="44"/>
      <c r="AJ111" s="44"/>
      <c r="AK111" s="44"/>
      <c r="AL111" s="44"/>
      <c r="AM111" s="44"/>
      <c r="AN111" s="44"/>
      <c r="AO111" s="44"/>
      <c r="AP111" s="44"/>
      <c r="AQ111" s="44"/>
      <c r="AR111" s="44"/>
      <c r="AS111" s="44"/>
      <c r="AT111" s="44"/>
      <c r="AU111" s="44"/>
      <c r="AV111" s="44"/>
      <c r="AW111" s="44"/>
      <c r="AX111" s="44"/>
      <c r="AY111" s="44"/>
      <c r="AZ111" s="44"/>
      <c r="BA111" s="45">
        <f t="shared" si="5"/>
        <v>22390</v>
      </c>
      <c r="BB111" s="46">
        <f t="shared" si="6"/>
        <v>22390</v>
      </c>
      <c r="BC111" s="47" t="str">
        <f t="shared" si="7"/>
        <v>INR  Twenty Two Thousand Three Hundred &amp; Ninety  Only</v>
      </c>
      <c r="IA111" s="21">
        <v>99</v>
      </c>
      <c r="IB111" s="21" t="s">
        <v>573</v>
      </c>
      <c r="IC111" s="21" t="s">
        <v>189</v>
      </c>
      <c r="ID111" s="21">
        <v>200</v>
      </c>
      <c r="IE111" s="22" t="s">
        <v>171</v>
      </c>
      <c r="IF111" s="22"/>
      <c r="IG111" s="22"/>
      <c r="IH111" s="22"/>
      <c r="II111" s="22"/>
    </row>
    <row r="112" spans="1:243" s="21" customFormat="1" ht="54.75" customHeight="1">
      <c r="A112" s="35">
        <v>100</v>
      </c>
      <c r="B112" s="71" t="s">
        <v>574</v>
      </c>
      <c r="C112" s="31" t="s">
        <v>190</v>
      </c>
      <c r="D112" s="73"/>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c r="AJ112" s="74"/>
      <c r="AK112" s="74"/>
      <c r="AL112" s="74"/>
      <c r="AM112" s="74"/>
      <c r="AN112" s="74"/>
      <c r="AO112" s="74"/>
      <c r="AP112" s="74"/>
      <c r="AQ112" s="74"/>
      <c r="AR112" s="74"/>
      <c r="AS112" s="74"/>
      <c r="AT112" s="74"/>
      <c r="AU112" s="74"/>
      <c r="AV112" s="74"/>
      <c r="AW112" s="74"/>
      <c r="AX112" s="74"/>
      <c r="AY112" s="74"/>
      <c r="AZ112" s="74"/>
      <c r="BA112" s="74"/>
      <c r="BB112" s="74"/>
      <c r="BC112" s="75"/>
      <c r="IA112" s="21">
        <v>100</v>
      </c>
      <c r="IB112" s="21" t="s">
        <v>574</v>
      </c>
      <c r="IC112" s="21" t="s">
        <v>190</v>
      </c>
      <c r="IE112" s="22"/>
      <c r="IF112" s="22"/>
      <c r="IG112" s="22"/>
      <c r="IH112" s="22"/>
      <c r="II112" s="22"/>
    </row>
    <row r="113" spans="1:243" s="21" customFormat="1" ht="31.5">
      <c r="A113" s="34">
        <v>101</v>
      </c>
      <c r="B113" s="71" t="s">
        <v>575</v>
      </c>
      <c r="C113" s="31" t="s">
        <v>191</v>
      </c>
      <c r="D113" s="37">
        <v>20</v>
      </c>
      <c r="E113" s="38" t="s">
        <v>145</v>
      </c>
      <c r="F113" s="39">
        <v>144.6</v>
      </c>
      <c r="G113" s="40"/>
      <c r="H113" s="40"/>
      <c r="I113" s="41" t="s">
        <v>38</v>
      </c>
      <c r="J113" s="42">
        <f t="shared" si="4"/>
        <v>1</v>
      </c>
      <c r="K113" s="40" t="s">
        <v>39</v>
      </c>
      <c r="L113" s="40" t="s">
        <v>4</v>
      </c>
      <c r="M113" s="43"/>
      <c r="N113" s="40"/>
      <c r="O113" s="40"/>
      <c r="P113" s="44"/>
      <c r="Q113" s="40"/>
      <c r="R113" s="40"/>
      <c r="S113" s="44"/>
      <c r="T113" s="44"/>
      <c r="U113" s="44"/>
      <c r="V113" s="44"/>
      <c r="W113" s="44"/>
      <c r="X113" s="44"/>
      <c r="Y113" s="44"/>
      <c r="Z113" s="44"/>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4"/>
      <c r="AY113" s="44"/>
      <c r="AZ113" s="44"/>
      <c r="BA113" s="45">
        <f t="shared" si="5"/>
        <v>2892</v>
      </c>
      <c r="BB113" s="46">
        <f t="shared" si="6"/>
        <v>2892</v>
      </c>
      <c r="BC113" s="47" t="str">
        <f t="shared" si="7"/>
        <v>INR  Two Thousand Eight Hundred &amp; Ninety Two  Only</v>
      </c>
      <c r="IA113" s="21">
        <v>101</v>
      </c>
      <c r="IB113" s="21" t="s">
        <v>575</v>
      </c>
      <c r="IC113" s="21" t="s">
        <v>191</v>
      </c>
      <c r="ID113" s="21">
        <v>20</v>
      </c>
      <c r="IE113" s="22" t="s">
        <v>145</v>
      </c>
      <c r="IF113" s="22"/>
      <c r="IG113" s="22"/>
      <c r="IH113" s="22"/>
      <c r="II113" s="22"/>
    </row>
    <row r="114" spans="1:243" s="21" customFormat="1" ht="98.25" customHeight="1">
      <c r="A114" s="35">
        <v>102</v>
      </c>
      <c r="B114" s="71" t="s">
        <v>576</v>
      </c>
      <c r="C114" s="31" t="s">
        <v>192</v>
      </c>
      <c r="D114" s="37">
        <v>10</v>
      </c>
      <c r="E114" s="38" t="s">
        <v>171</v>
      </c>
      <c r="F114" s="39">
        <v>612.25</v>
      </c>
      <c r="G114" s="40"/>
      <c r="H114" s="40"/>
      <c r="I114" s="41" t="s">
        <v>38</v>
      </c>
      <c r="J114" s="42">
        <f t="shared" si="4"/>
        <v>1</v>
      </c>
      <c r="K114" s="40" t="s">
        <v>39</v>
      </c>
      <c r="L114" s="40" t="s">
        <v>4</v>
      </c>
      <c r="M114" s="43"/>
      <c r="N114" s="40"/>
      <c r="O114" s="40"/>
      <c r="P114" s="44"/>
      <c r="Q114" s="40"/>
      <c r="R114" s="40"/>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5">
        <f t="shared" si="5"/>
        <v>6123</v>
      </c>
      <c r="BB114" s="46">
        <f t="shared" si="6"/>
        <v>6123</v>
      </c>
      <c r="BC114" s="47" t="str">
        <f t="shared" si="7"/>
        <v>INR  Six Thousand One Hundred &amp; Twenty Three  Only</v>
      </c>
      <c r="IA114" s="21">
        <v>102</v>
      </c>
      <c r="IB114" s="21" t="s">
        <v>576</v>
      </c>
      <c r="IC114" s="21" t="s">
        <v>192</v>
      </c>
      <c r="ID114" s="21">
        <v>10</v>
      </c>
      <c r="IE114" s="22" t="s">
        <v>171</v>
      </c>
      <c r="IF114" s="22"/>
      <c r="IG114" s="22"/>
      <c r="IH114" s="22"/>
      <c r="II114" s="22"/>
    </row>
    <row r="115" spans="1:243" s="21" customFormat="1" ht="31.5">
      <c r="A115" s="35">
        <v>103</v>
      </c>
      <c r="B115" s="71" t="s">
        <v>577</v>
      </c>
      <c r="C115" s="31" t="s">
        <v>193</v>
      </c>
      <c r="D115" s="73"/>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74"/>
      <c r="AL115" s="74"/>
      <c r="AM115" s="74"/>
      <c r="AN115" s="74"/>
      <c r="AO115" s="74"/>
      <c r="AP115" s="74"/>
      <c r="AQ115" s="74"/>
      <c r="AR115" s="74"/>
      <c r="AS115" s="74"/>
      <c r="AT115" s="74"/>
      <c r="AU115" s="74"/>
      <c r="AV115" s="74"/>
      <c r="AW115" s="74"/>
      <c r="AX115" s="74"/>
      <c r="AY115" s="74"/>
      <c r="AZ115" s="74"/>
      <c r="BA115" s="74"/>
      <c r="BB115" s="74"/>
      <c r="BC115" s="75"/>
      <c r="IA115" s="21">
        <v>103</v>
      </c>
      <c r="IB115" s="21" t="s">
        <v>577</v>
      </c>
      <c r="IC115" s="21" t="s">
        <v>193</v>
      </c>
      <c r="IE115" s="22"/>
      <c r="IF115" s="22"/>
      <c r="IG115" s="22"/>
      <c r="IH115" s="22"/>
      <c r="II115" s="22"/>
    </row>
    <row r="116" spans="1:243" s="21" customFormat="1" ht="31.5">
      <c r="A116" s="34">
        <v>104</v>
      </c>
      <c r="B116" s="71" t="s">
        <v>578</v>
      </c>
      <c r="C116" s="31" t="s">
        <v>194</v>
      </c>
      <c r="D116" s="37">
        <v>10</v>
      </c>
      <c r="E116" s="38" t="s">
        <v>135</v>
      </c>
      <c r="F116" s="39">
        <v>940.3</v>
      </c>
      <c r="G116" s="40"/>
      <c r="H116" s="40"/>
      <c r="I116" s="41" t="s">
        <v>38</v>
      </c>
      <c r="J116" s="42">
        <f t="shared" si="4"/>
        <v>1</v>
      </c>
      <c r="K116" s="40" t="s">
        <v>39</v>
      </c>
      <c r="L116" s="40" t="s">
        <v>4</v>
      </c>
      <c r="M116" s="43"/>
      <c r="N116" s="40"/>
      <c r="O116" s="40"/>
      <c r="P116" s="44"/>
      <c r="Q116" s="40"/>
      <c r="R116" s="40"/>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4"/>
      <c r="AZ116" s="44"/>
      <c r="BA116" s="45">
        <f t="shared" si="5"/>
        <v>9403</v>
      </c>
      <c r="BB116" s="46">
        <f t="shared" si="6"/>
        <v>9403</v>
      </c>
      <c r="BC116" s="47" t="str">
        <f t="shared" si="7"/>
        <v>INR  Nine Thousand Four Hundred &amp; Three  Only</v>
      </c>
      <c r="IA116" s="21">
        <v>104</v>
      </c>
      <c r="IB116" s="21" t="s">
        <v>578</v>
      </c>
      <c r="IC116" s="21" t="s">
        <v>194</v>
      </c>
      <c r="ID116" s="21">
        <v>10</v>
      </c>
      <c r="IE116" s="22" t="s">
        <v>135</v>
      </c>
      <c r="IF116" s="22"/>
      <c r="IG116" s="22"/>
      <c r="IH116" s="22"/>
      <c r="II116" s="22"/>
    </row>
    <row r="117" spans="1:243" s="21" customFormat="1" ht="15.75">
      <c r="A117" s="35">
        <v>105</v>
      </c>
      <c r="B117" s="71" t="s">
        <v>141</v>
      </c>
      <c r="C117" s="31" t="s">
        <v>195</v>
      </c>
      <c r="D117" s="73"/>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c r="AQ117" s="74"/>
      <c r="AR117" s="74"/>
      <c r="AS117" s="74"/>
      <c r="AT117" s="74"/>
      <c r="AU117" s="74"/>
      <c r="AV117" s="74"/>
      <c r="AW117" s="74"/>
      <c r="AX117" s="74"/>
      <c r="AY117" s="74"/>
      <c r="AZ117" s="74"/>
      <c r="BA117" s="74"/>
      <c r="BB117" s="74"/>
      <c r="BC117" s="75"/>
      <c r="IA117" s="21">
        <v>105</v>
      </c>
      <c r="IB117" s="21" t="s">
        <v>141</v>
      </c>
      <c r="IC117" s="21" t="s">
        <v>195</v>
      </c>
      <c r="IE117" s="22"/>
      <c r="IF117" s="22"/>
      <c r="IG117" s="22"/>
      <c r="IH117" s="22"/>
      <c r="II117" s="22"/>
    </row>
    <row r="118" spans="1:243" s="21" customFormat="1" ht="73.5" customHeight="1">
      <c r="A118" s="35">
        <v>106</v>
      </c>
      <c r="B118" s="71" t="s">
        <v>579</v>
      </c>
      <c r="C118" s="31" t="s">
        <v>196</v>
      </c>
      <c r="D118" s="37">
        <v>19</v>
      </c>
      <c r="E118" s="38" t="s">
        <v>135</v>
      </c>
      <c r="F118" s="39">
        <v>935.6</v>
      </c>
      <c r="G118" s="40"/>
      <c r="H118" s="40"/>
      <c r="I118" s="41" t="s">
        <v>38</v>
      </c>
      <c r="J118" s="42">
        <f t="shared" si="4"/>
        <v>1</v>
      </c>
      <c r="K118" s="40" t="s">
        <v>39</v>
      </c>
      <c r="L118" s="40" t="s">
        <v>4</v>
      </c>
      <c r="M118" s="43"/>
      <c r="N118" s="40"/>
      <c r="O118" s="40"/>
      <c r="P118" s="44"/>
      <c r="Q118" s="40"/>
      <c r="R118" s="40"/>
      <c r="S118" s="44"/>
      <c r="T118" s="44"/>
      <c r="U118" s="44"/>
      <c r="V118" s="44"/>
      <c r="W118" s="44"/>
      <c r="X118" s="44"/>
      <c r="Y118" s="44"/>
      <c r="Z118" s="44"/>
      <c r="AA118" s="44"/>
      <c r="AB118" s="44"/>
      <c r="AC118" s="44"/>
      <c r="AD118" s="44"/>
      <c r="AE118" s="44"/>
      <c r="AF118" s="44"/>
      <c r="AG118" s="44"/>
      <c r="AH118" s="44"/>
      <c r="AI118" s="44"/>
      <c r="AJ118" s="44"/>
      <c r="AK118" s="44"/>
      <c r="AL118" s="44"/>
      <c r="AM118" s="44"/>
      <c r="AN118" s="44"/>
      <c r="AO118" s="44"/>
      <c r="AP118" s="44"/>
      <c r="AQ118" s="44"/>
      <c r="AR118" s="44"/>
      <c r="AS118" s="44"/>
      <c r="AT118" s="44"/>
      <c r="AU118" s="44"/>
      <c r="AV118" s="44"/>
      <c r="AW118" s="44"/>
      <c r="AX118" s="44"/>
      <c r="AY118" s="44"/>
      <c r="AZ118" s="44"/>
      <c r="BA118" s="45">
        <f t="shared" si="5"/>
        <v>17776</v>
      </c>
      <c r="BB118" s="46">
        <f t="shared" si="6"/>
        <v>17776</v>
      </c>
      <c r="BC118" s="47" t="str">
        <f t="shared" si="7"/>
        <v>INR  Seventeen Thousand Seven Hundred &amp; Seventy Six  Only</v>
      </c>
      <c r="IA118" s="21">
        <v>106</v>
      </c>
      <c r="IB118" s="21" t="s">
        <v>579</v>
      </c>
      <c r="IC118" s="21" t="s">
        <v>196</v>
      </c>
      <c r="ID118" s="21">
        <v>19</v>
      </c>
      <c r="IE118" s="22" t="s">
        <v>135</v>
      </c>
      <c r="IF118" s="22"/>
      <c r="IG118" s="22"/>
      <c r="IH118" s="22"/>
      <c r="II118" s="22"/>
    </row>
    <row r="119" spans="1:243" s="21" customFormat="1" ht="66.75" customHeight="1">
      <c r="A119" s="34">
        <v>107</v>
      </c>
      <c r="B119" s="71" t="s">
        <v>580</v>
      </c>
      <c r="C119" s="31" t="s">
        <v>197</v>
      </c>
      <c r="D119" s="73"/>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c r="BA119" s="74"/>
      <c r="BB119" s="74"/>
      <c r="BC119" s="75"/>
      <c r="IA119" s="21">
        <v>107</v>
      </c>
      <c r="IB119" s="21" t="s">
        <v>580</v>
      </c>
      <c r="IC119" s="21" t="s">
        <v>197</v>
      </c>
      <c r="IE119" s="22"/>
      <c r="IF119" s="22"/>
      <c r="IG119" s="22"/>
      <c r="IH119" s="22"/>
      <c r="II119" s="22"/>
    </row>
    <row r="120" spans="1:243" s="21" customFormat="1" ht="31.5">
      <c r="A120" s="35">
        <v>108</v>
      </c>
      <c r="B120" s="71" t="s">
        <v>385</v>
      </c>
      <c r="C120" s="31" t="s">
        <v>198</v>
      </c>
      <c r="D120" s="37">
        <v>53</v>
      </c>
      <c r="E120" s="38" t="s">
        <v>135</v>
      </c>
      <c r="F120" s="39">
        <v>1416.65</v>
      </c>
      <c r="G120" s="40"/>
      <c r="H120" s="40"/>
      <c r="I120" s="41" t="s">
        <v>38</v>
      </c>
      <c r="J120" s="42">
        <f t="shared" si="4"/>
        <v>1</v>
      </c>
      <c r="K120" s="40" t="s">
        <v>39</v>
      </c>
      <c r="L120" s="40" t="s">
        <v>4</v>
      </c>
      <c r="M120" s="43"/>
      <c r="N120" s="40"/>
      <c r="O120" s="40"/>
      <c r="P120" s="44"/>
      <c r="Q120" s="40"/>
      <c r="R120" s="40"/>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c r="AY120" s="44"/>
      <c r="AZ120" s="44"/>
      <c r="BA120" s="45">
        <f t="shared" si="5"/>
        <v>75082</v>
      </c>
      <c r="BB120" s="46">
        <f t="shared" si="6"/>
        <v>75082</v>
      </c>
      <c r="BC120" s="47" t="str">
        <f t="shared" si="7"/>
        <v>INR  Seventy Five Thousand  &amp;Eighty Two  Only</v>
      </c>
      <c r="IA120" s="21">
        <v>108</v>
      </c>
      <c r="IB120" s="21" t="s">
        <v>385</v>
      </c>
      <c r="IC120" s="21" t="s">
        <v>198</v>
      </c>
      <c r="ID120" s="21">
        <v>53</v>
      </c>
      <c r="IE120" s="22" t="s">
        <v>135</v>
      </c>
      <c r="IF120" s="22"/>
      <c r="IG120" s="22"/>
      <c r="IH120" s="22"/>
      <c r="II120" s="22"/>
    </row>
    <row r="121" spans="1:243" s="21" customFormat="1" ht="71.25" customHeight="1">
      <c r="A121" s="35">
        <v>109</v>
      </c>
      <c r="B121" s="71" t="s">
        <v>379</v>
      </c>
      <c r="C121" s="31" t="s">
        <v>199</v>
      </c>
      <c r="D121" s="37">
        <v>31.75</v>
      </c>
      <c r="E121" s="38" t="s">
        <v>135</v>
      </c>
      <c r="F121" s="39">
        <v>938.5</v>
      </c>
      <c r="G121" s="40"/>
      <c r="H121" s="40"/>
      <c r="I121" s="41" t="s">
        <v>38</v>
      </c>
      <c r="J121" s="42">
        <f t="shared" si="4"/>
        <v>1</v>
      </c>
      <c r="K121" s="40" t="s">
        <v>39</v>
      </c>
      <c r="L121" s="40" t="s">
        <v>4</v>
      </c>
      <c r="M121" s="43"/>
      <c r="N121" s="40"/>
      <c r="O121" s="40"/>
      <c r="P121" s="44"/>
      <c r="Q121" s="40"/>
      <c r="R121" s="40"/>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5">
        <f t="shared" si="5"/>
        <v>29797</v>
      </c>
      <c r="BB121" s="46">
        <f t="shared" si="6"/>
        <v>29797</v>
      </c>
      <c r="BC121" s="47" t="str">
        <f t="shared" si="7"/>
        <v>INR  Twenty Nine Thousand Seven Hundred &amp; Ninety Seven  Only</v>
      </c>
      <c r="IA121" s="21">
        <v>109</v>
      </c>
      <c r="IB121" s="21" t="s">
        <v>379</v>
      </c>
      <c r="IC121" s="21" t="s">
        <v>199</v>
      </c>
      <c r="ID121" s="21">
        <v>31.75</v>
      </c>
      <c r="IE121" s="22" t="s">
        <v>135</v>
      </c>
      <c r="IF121" s="22"/>
      <c r="IG121" s="22"/>
      <c r="IH121" s="22"/>
      <c r="II121" s="22"/>
    </row>
    <row r="122" spans="1:243" s="21" customFormat="1" ht="47.25">
      <c r="A122" s="34">
        <v>110</v>
      </c>
      <c r="B122" s="71" t="s">
        <v>581</v>
      </c>
      <c r="C122" s="31" t="s">
        <v>200</v>
      </c>
      <c r="D122" s="73"/>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c r="AR122" s="74"/>
      <c r="AS122" s="74"/>
      <c r="AT122" s="74"/>
      <c r="AU122" s="74"/>
      <c r="AV122" s="74"/>
      <c r="AW122" s="74"/>
      <c r="AX122" s="74"/>
      <c r="AY122" s="74"/>
      <c r="AZ122" s="74"/>
      <c r="BA122" s="74"/>
      <c r="BB122" s="74"/>
      <c r="BC122" s="75"/>
      <c r="IA122" s="21">
        <v>110</v>
      </c>
      <c r="IB122" s="21" t="s">
        <v>581</v>
      </c>
      <c r="IC122" s="21" t="s">
        <v>200</v>
      </c>
      <c r="IE122" s="22"/>
      <c r="IF122" s="22"/>
      <c r="IG122" s="22"/>
      <c r="IH122" s="22"/>
      <c r="II122" s="22"/>
    </row>
    <row r="123" spans="1:243" s="21" customFormat="1" ht="31.5">
      <c r="A123" s="35">
        <v>111</v>
      </c>
      <c r="B123" s="71" t="s">
        <v>582</v>
      </c>
      <c r="C123" s="31" t="s">
        <v>201</v>
      </c>
      <c r="D123" s="37">
        <v>80</v>
      </c>
      <c r="E123" s="38" t="s">
        <v>135</v>
      </c>
      <c r="F123" s="39">
        <v>545</v>
      </c>
      <c r="G123" s="40"/>
      <c r="H123" s="40"/>
      <c r="I123" s="41" t="s">
        <v>38</v>
      </c>
      <c r="J123" s="42">
        <f t="shared" si="4"/>
        <v>1</v>
      </c>
      <c r="K123" s="40" t="s">
        <v>39</v>
      </c>
      <c r="L123" s="40" t="s">
        <v>4</v>
      </c>
      <c r="M123" s="43"/>
      <c r="N123" s="40"/>
      <c r="O123" s="40"/>
      <c r="P123" s="44"/>
      <c r="Q123" s="40"/>
      <c r="R123" s="40"/>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5">
        <f t="shared" si="5"/>
        <v>43600</v>
      </c>
      <c r="BB123" s="46">
        <f t="shared" si="6"/>
        <v>43600</v>
      </c>
      <c r="BC123" s="47" t="str">
        <f t="shared" si="7"/>
        <v>INR  Forty Three Thousand Six Hundred    Only</v>
      </c>
      <c r="IA123" s="21">
        <v>111</v>
      </c>
      <c r="IB123" s="21" t="s">
        <v>582</v>
      </c>
      <c r="IC123" s="21" t="s">
        <v>201</v>
      </c>
      <c r="ID123" s="21">
        <v>80</v>
      </c>
      <c r="IE123" s="22" t="s">
        <v>135</v>
      </c>
      <c r="IF123" s="22"/>
      <c r="IG123" s="22"/>
      <c r="IH123" s="22"/>
      <c r="II123" s="22"/>
    </row>
    <row r="124" spans="1:243" s="21" customFormat="1" ht="15.75">
      <c r="A124" s="35">
        <v>112</v>
      </c>
      <c r="B124" s="71" t="s">
        <v>583</v>
      </c>
      <c r="C124" s="31" t="s">
        <v>202</v>
      </c>
      <c r="D124" s="73"/>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c r="AQ124" s="74"/>
      <c r="AR124" s="74"/>
      <c r="AS124" s="74"/>
      <c r="AT124" s="74"/>
      <c r="AU124" s="74"/>
      <c r="AV124" s="74"/>
      <c r="AW124" s="74"/>
      <c r="AX124" s="74"/>
      <c r="AY124" s="74"/>
      <c r="AZ124" s="74"/>
      <c r="BA124" s="74"/>
      <c r="BB124" s="74"/>
      <c r="BC124" s="75"/>
      <c r="IA124" s="21">
        <v>112</v>
      </c>
      <c r="IB124" s="21" t="s">
        <v>583</v>
      </c>
      <c r="IC124" s="21" t="s">
        <v>202</v>
      </c>
      <c r="IE124" s="22"/>
      <c r="IF124" s="22"/>
      <c r="IG124" s="22"/>
      <c r="IH124" s="22"/>
      <c r="II124" s="22"/>
    </row>
    <row r="125" spans="1:243" s="21" customFormat="1" ht="31.5">
      <c r="A125" s="34">
        <v>113</v>
      </c>
      <c r="B125" s="71" t="s">
        <v>584</v>
      </c>
      <c r="C125" s="31" t="s">
        <v>203</v>
      </c>
      <c r="D125" s="37">
        <v>112</v>
      </c>
      <c r="E125" s="38" t="s">
        <v>144</v>
      </c>
      <c r="F125" s="39">
        <v>79.5</v>
      </c>
      <c r="G125" s="40"/>
      <c r="H125" s="40"/>
      <c r="I125" s="41" t="s">
        <v>38</v>
      </c>
      <c r="J125" s="42">
        <f t="shared" si="4"/>
        <v>1</v>
      </c>
      <c r="K125" s="40" t="s">
        <v>39</v>
      </c>
      <c r="L125" s="40" t="s">
        <v>4</v>
      </c>
      <c r="M125" s="43"/>
      <c r="N125" s="40"/>
      <c r="O125" s="40"/>
      <c r="P125" s="44"/>
      <c r="Q125" s="40"/>
      <c r="R125" s="40"/>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4"/>
      <c r="AY125" s="44"/>
      <c r="AZ125" s="44"/>
      <c r="BA125" s="45">
        <f t="shared" si="5"/>
        <v>8904</v>
      </c>
      <c r="BB125" s="46">
        <f t="shared" si="6"/>
        <v>8904</v>
      </c>
      <c r="BC125" s="47" t="str">
        <f t="shared" si="7"/>
        <v>INR  Eight Thousand Nine Hundred &amp; Four  Only</v>
      </c>
      <c r="IA125" s="21">
        <v>113</v>
      </c>
      <c r="IB125" s="21" t="s">
        <v>584</v>
      </c>
      <c r="IC125" s="21" t="s">
        <v>203</v>
      </c>
      <c r="ID125" s="21">
        <v>112</v>
      </c>
      <c r="IE125" s="22" t="s">
        <v>144</v>
      </c>
      <c r="IF125" s="22"/>
      <c r="IG125" s="22"/>
      <c r="IH125" s="22"/>
      <c r="II125" s="22"/>
    </row>
    <row r="126" spans="1:243" s="21" customFormat="1" ht="96.75" customHeight="1">
      <c r="A126" s="35">
        <v>114</v>
      </c>
      <c r="B126" s="71" t="s">
        <v>585</v>
      </c>
      <c r="C126" s="31" t="s">
        <v>204</v>
      </c>
      <c r="D126" s="73"/>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c r="AR126" s="74"/>
      <c r="AS126" s="74"/>
      <c r="AT126" s="74"/>
      <c r="AU126" s="74"/>
      <c r="AV126" s="74"/>
      <c r="AW126" s="74"/>
      <c r="AX126" s="74"/>
      <c r="AY126" s="74"/>
      <c r="AZ126" s="74"/>
      <c r="BA126" s="74"/>
      <c r="BB126" s="74"/>
      <c r="BC126" s="75"/>
      <c r="IA126" s="21">
        <v>114</v>
      </c>
      <c r="IB126" s="21" t="s">
        <v>585</v>
      </c>
      <c r="IC126" s="21" t="s">
        <v>204</v>
      </c>
      <c r="IE126" s="22"/>
      <c r="IF126" s="22"/>
      <c r="IG126" s="22"/>
      <c r="IH126" s="22"/>
      <c r="II126" s="22"/>
    </row>
    <row r="127" spans="1:243" s="21" customFormat="1" ht="15.75">
      <c r="A127" s="35">
        <v>115</v>
      </c>
      <c r="B127" s="71" t="s">
        <v>380</v>
      </c>
      <c r="C127" s="31" t="s">
        <v>205</v>
      </c>
      <c r="D127" s="73"/>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74"/>
      <c r="AP127" s="74"/>
      <c r="AQ127" s="74"/>
      <c r="AR127" s="74"/>
      <c r="AS127" s="74"/>
      <c r="AT127" s="74"/>
      <c r="AU127" s="74"/>
      <c r="AV127" s="74"/>
      <c r="AW127" s="74"/>
      <c r="AX127" s="74"/>
      <c r="AY127" s="74"/>
      <c r="AZ127" s="74"/>
      <c r="BA127" s="74"/>
      <c r="BB127" s="74"/>
      <c r="BC127" s="75"/>
      <c r="IA127" s="21">
        <v>115</v>
      </c>
      <c r="IB127" s="21" t="s">
        <v>380</v>
      </c>
      <c r="IC127" s="21" t="s">
        <v>205</v>
      </c>
      <c r="IE127" s="22"/>
      <c r="IF127" s="22"/>
      <c r="IG127" s="22"/>
      <c r="IH127" s="22"/>
      <c r="II127" s="22"/>
    </row>
    <row r="128" spans="1:243" s="21" customFormat="1" ht="47.25">
      <c r="A128" s="34">
        <v>116</v>
      </c>
      <c r="B128" s="71" t="s">
        <v>381</v>
      </c>
      <c r="C128" s="31" t="s">
        <v>206</v>
      </c>
      <c r="D128" s="37">
        <v>252.9</v>
      </c>
      <c r="E128" s="38" t="s">
        <v>135</v>
      </c>
      <c r="F128" s="39">
        <v>1286.6</v>
      </c>
      <c r="G128" s="40"/>
      <c r="H128" s="40"/>
      <c r="I128" s="41" t="s">
        <v>38</v>
      </c>
      <c r="J128" s="42">
        <f t="shared" si="4"/>
        <v>1</v>
      </c>
      <c r="K128" s="40" t="s">
        <v>39</v>
      </c>
      <c r="L128" s="40" t="s">
        <v>4</v>
      </c>
      <c r="M128" s="43"/>
      <c r="N128" s="40"/>
      <c r="O128" s="40"/>
      <c r="P128" s="44"/>
      <c r="Q128" s="40"/>
      <c r="R128" s="40"/>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c r="AP128" s="44"/>
      <c r="AQ128" s="44"/>
      <c r="AR128" s="44"/>
      <c r="AS128" s="44"/>
      <c r="AT128" s="44"/>
      <c r="AU128" s="44"/>
      <c r="AV128" s="44"/>
      <c r="AW128" s="44"/>
      <c r="AX128" s="44"/>
      <c r="AY128" s="44"/>
      <c r="AZ128" s="44"/>
      <c r="BA128" s="45">
        <f t="shared" si="5"/>
        <v>325381</v>
      </c>
      <c r="BB128" s="46">
        <f t="shared" si="6"/>
        <v>325381</v>
      </c>
      <c r="BC128" s="47" t="str">
        <f t="shared" si="7"/>
        <v>INR  Three Lakh Twenty Five Thousand Three Hundred &amp; Eighty One  Only</v>
      </c>
      <c r="IA128" s="21">
        <v>116</v>
      </c>
      <c r="IB128" s="21" t="s">
        <v>381</v>
      </c>
      <c r="IC128" s="21" t="s">
        <v>206</v>
      </c>
      <c r="ID128" s="21">
        <v>252.9</v>
      </c>
      <c r="IE128" s="22" t="s">
        <v>135</v>
      </c>
      <c r="IF128" s="22"/>
      <c r="IG128" s="22"/>
      <c r="IH128" s="22"/>
      <c r="II128" s="22"/>
    </row>
    <row r="129" spans="1:243" s="21" customFormat="1" ht="15.75">
      <c r="A129" s="35">
        <v>117</v>
      </c>
      <c r="B129" s="71" t="s">
        <v>382</v>
      </c>
      <c r="C129" s="31" t="s">
        <v>207</v>
      </c>
      <c r="D129" s="73"/>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4"/>
      <c r="AM129" s="74"/>
      <c r="AN129" s="74"/>
      <c r="AO129" s="74"/>
      <c r="AP129" s="74"/>
      <c r="AQ129" s="74"/>
      <c r="AR129" s="74"/>
      <c r="AS129" s="74"/>
      <c r="AT129" s="74"/>
      <c r="AU129" s="74"/>
      <c r="AV129" s="74"/>
      <c r="AW129" s="74"/>
      <c r="AX129" s="74"/>
      <c r="AY129" s="74"/>
      <c r="AZ129" s="74"/>
      <c r="BA129" s="74"/>
      <c r="BB129" s="74"/>
      <c r="BC129" s="75"/>
      <c r="IA129" s="21">
        <v>117</v>
      </c>
      <c r="IB129" s="21" t="s">
        <v>382</v>
      </c>
      <c r="IC129" s="21" t="s">
        <v>207</v>
      </c>
      <c r="IE129" s="22"/>
      <c r="IF129" s="22"/>
      <c r="IG129" s="22"/>
      <c r="IH129" s="22"/>
      <c r="II129" s="22"/>
    </row>
    <row r="130" spans="1:243" s="21" customFormat="1" ht="47.25">
      <c r="A130" s="35">
        <v>118</v>
      </c>
      <c r="B130" s="71" t="s">
        <v>383</v>
      </c>
      <c r="C130" s="31" t="s">
        <v>208</v>
      </c>
      <c r="D130" s="37">
        <v>72</v>
      </c>
      <c r="E130" s="38" t="s">
        <v>135</v>
      </c>
      <c r="F130" s="39">
        <v>1311.05</v>
      </c>
      <c r="G130" s="40"/>
      <c r="H130" s="40"/>
      <c r="I130" s="41" t="s">
        <v>38</v>
      </c>
      <c r="J130" s="42">
        <f t="shared" si="4"/>
        <v>1</v>
      </c>
      <c r="K130" s="40" t="s">
        <v>39</v>
      </c>
      <c r="L130" s="40" t="s">
        <v>4</v>
      </c>
      <c r="M130" s="43"/>
      <c r="N130" s="40"/>
      <c r="O130" s="40"/>
      <c r="P130" s="44"/>
      <c r="Q130" s="40"/>
      <c r="R130" s="40"/>
      <c r="S130" s="44"/>
      <c r="T130" s="44"/>
      <c r="U130" s="44"/>
      <c r="V130" s="44"/>
      <c r="W130" s="44"/>
      <c r="X130" s="44"/>
      <c r="Y130" s="44"/>
      <c r="Z130" s="44"/>
      <c r="AA130" s="44"/>
      <c r="AB130" s="44"/>
      <c r="AC130" s="44"/>
      <c r="AD130" s="44"/>
      <c r="AE130" s="44"/>
      <c r="AF130" s="44"/>
      <c r="AG130" s="44"/>
      <c r="AH130" s="44"/>
      <c r="AI130" s="44"/>
      <c r="AJ130" s="44"/>
      <c r="AK130" s="44"/>
      <c r="AL130" s="44"/>
      <c r="AM130" s="44"/>
      <c r="AN130" s="44"/>
      <c r="AO130" s="44"/>
      <c r="AP130" s="44"/>
      <c r="AQ130" s="44"/>
      <c r="AR130" s="44"/>
      <c r="AS130" s="44"/>
      <c r="AT130" s="44"/>
      <c r="AU130" s="44"/>
      <c r="AV130" s="44"/>
      <c r="AW130" s="44"/>
      <c r="AX130" s="44"/>
      <c r="AY130" s="44"/>
      <c r="AZ130" s="44"/>
      <c r="BA130" s="45">
        <f t="shared" si="5"/>
        <v>94396</v>
      </c>
      <c r="BB130" s="46">
        <f t="shared" si="6"/>
        <v>94396</v>
      </c>
      <c r="BC130" s="47" t="str">
        <f t="shared" si="7"/>
        <v>INR  Ninety Four Thousand Three Hundred &amp; Ninety Six  Only</v>
      </c>
      <c r="IA130" s="21">
        <v>118</v>
      </c>
      <c r="IB130" s="21" t="s">
        <v>383</v>
      </c>
      <c r="IC130" s="21" t="s">
        <v>208</v>
      </c>
      <c r="ID130" s="21">
        <v>72</v>
      </c>
      <c r="IE130" s="22" t="s">
        <v>135</v>
      </c>
      <c r="IF130" s="22"/>
      <c r="IG130" s="22"/>
      <c r="IH130" s="22"/>
      <c r="II130" s="22"/>
    </row>
    <row r="131" spans="1:243" s="21" customFormat="1" ht="69.75" customHeight="1">
      <c r="A131" s="34">
        <v>119</v>
      </c>
      <c r="B131" s="71" t="s">
        <v>384</v>
      </c>
      <c r="C131" s="31" t="s">
        <v>209</v>
      </c>
      <c r="D131" s="73"/>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c r="AI131" s="74"/>
      <c r="AJ131" s="74"/>
      <c r="AK131" s="74"/>
      <c r="AL131" s="74"/>
      <c r="AM131" s="74"/>
      <c r="AN131" s="74"/>
      <c r="AO131" s="74"/>
      <c r="AP131" s="74"/>
      <c r="AQ131" s="74"/>
      <c r="AR131" s="74"/>
      <c r="AS131" s="74"/>
      <c r="AT131" s="74"/>
      <c r="AU131" s="74"/>
      <c r="AV131" s="74"/>
      <c r="AW131" s="74"/>
      <c r="AX131" s="74"/>
      <c r="AY131" s="74"/>
      <c r="AZ131" s="74"/>
      <c r="BA131" s="74"/>
      <c r="BB131" s="74"/>
      <c r="BC131" s="75"/>
      <c r="IA131" s="21">
        <v>119</v>
      </c>
      <c r="IB131" s="21" t="s">
        <v>384</v>
      </c>
      <c r="IC131" s="21" t="s">
        <v>209</v>
      </c>
      <c r="IE131" s="22"/>
      <c r="IF131" s="22"/>
      <c r="IG131" s="22"/>
      <c r="IH131" s="22"/>
      <c r="II131" s="22"/>
    </row>
    <row r="132" spans="1:243" s="21" customFormat="1" ht="47.25">
      <c r="A132" s="35">
        <v>120</v>
      </c>
      <c r="B132" s="71" t="s">
        <v>385</v>
      </c>
      <c r="C132" s="31" t="s">
        <v>210</v>
      </c>
      <c r="D132" s="37">
        <v>57.52</v>
      </c>
      <c r="E132" s="38" t="s">
        <v>135</v>
      </c>
      <c r="F132" s="39">
        <v>1466.5</v>
      </c>
      <c r="G132" s="40"/>
      <c r="H132" s="40"/>
      <c r="I132" s="41" t="s">
        <v>38</v>
      </c>
      <c r="J132" s="42">
        <f t="shared" si="4"/>
        <v>1</v>
      </c>
      <c r="K132" s="40" t="s">
        <v>39</v>
      </c>
      <c r="L132" s="40" t="s">
        <v>4</v>
      </c>
      <c r="M132" s="43"/>
      <c r="N132" s="40"/>
      <c r="O132" s="40"/>
      <c r="P132" s="44"/>
      <c r="Q132" s="40"/>
      <c r="R132" s="40"/>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c r="AY132" s="44"/>
      <c r="AZ132" s="44"/>
      <c r="BA132" s="45">
        <f t="shared" si="5"/>
        <v>84353</v>
      </c>
      <c r="BB132" s="46">
        <f t="shared" si="6"/>
        <v>84353</v>
      </c>
      <c r="BC132" s="47" t="str">
        <f t="shared" si="7"/>
        <v>INR  Eighty Four Thousand Three Hundred &amp; Fifty Three  Only</v>
      </c>
      <c r="IA132" s="21">
        <v>120</v>
      </c>
      <c r="IB132" s="21" t="s">
        <v>385</v>
      </c>
      <c r="IC132" s="21" t="s">
        <v>210</v>
      </c>
      <c r="ID132" s="21">
        <v>57.52</v>
      </c>
      <c r="IE132" s="22" t="s">
        <v>135</v>
      </c>
      <c r="IF132" s="22"/>
      <c r="IG132" s="22"/>
      <c r="IH132" s="22"/>
      <c r="II132" s="22"/>
    </row>
    <row r="133" spans="1:243" s="21" customFormat="1" ht="75" customHeight="1">
      <c r="A133" s="35">
        <v>121</v>
      </c>
      <c r="B133" s="71" t="s">
        <v>586</v>
      </c>
      <c r="C133" s="31" t="s">
        <v>211</v>
      </c>
      <c r="D133" s="73"/>
      <c r="E133" s="74"/>
      <c r="F133" s="74"/>
      <c r="G133" s="74"/>
      <c r="H133" s="74"/>
      <c r="I133" s="74"/>
      <c r="J133" s="74"/>
      <c r="K133" s="74"/>
      <c r="L133" s="74"/>
      <c r="M133" s="74"/>
      <c r="N133" s="74"/>
      <c r="O133" s="74"/>
      <c r="P133" s="74"/>
      <c r="Q133" s="74"/>
      <c r="R133" s="74"/>
      <c r="S133" s="74"/>
      <c r="T133" s="74"/>
      <c r="U133" s="74"/>
      <c r="V133" s="74"/>
      <c r="W133" s="74"/>
      <c r="X133" s="74"/>
      <c r="Y133" s="74"/>
      <c r="Z133" s="74"/>
      <c r="AA133" s="74"/>
      <c r="AB133" s="74"/>
      <c r="AC133" s="74"/>
      <c r="AD133" s="74"/>
      <c r="AE133" s="74"/>
      <c r="AF133" s="74"/>
      <c r="AG133" s="74"/>
      <c r="AH133" s="74"/>
      <c r="AI133" s="74"/>
      <c r="AJ133" s="74"/>
      <c r="AK133" s="74"/>
      <c r="AL133" s="74"/>
      <c r="AM133" s="74"/>
      <c r="AN133" s="74"/>
      <c r="AO133" s="74"/>
      <c r="AP133" s="74"/>
      <c r="AQ133" s="74"/>
      <c r="AR133" s="74"/>
      <c r="AS133" s="74"/>
      <c r="AT133" s="74"/>
      <c r="AU133" s="74"/>
      <c r="AV133" s="74"/>
      <c r="AW133" s="74"/>
      <c r="AX133" s="74"/>
      <c r="AY133" s="74"/>
      <c r="AZ133" s="74"/>
      <c r="BA133" s="74"/>
      <c r="BB133" s="74"/>
      <c r="BC133" s="75"/>
      <c r="IA133" s="21">
        <v>121</v>
      </c>
      <c r="IB133" s="21" t="s">
        <v>586</v>
      </c>
      <c r="IC133" s="21" t="s">
        <v>211</v>
      </c>
      <c r="IE133" s="22"/>
      <c r="IF133" s="22"/>
      <c r="IG133" s="22"/>
      <c r="IH133" s="22"/>
      <c r="II133" s="22"/>
    </row>
    <row r="134" spans="1:243" s="21" customFormat="1" ht="34.5" customHeight="1">
      <c r="A134" s="34">
        <v>122</v>
      </c>
      <c r="B134" s="71" t="s">
        <v>385</v>
      </c>
      <c r="C134" s="31" t="s">
        <v>212</v>
      </c>
      <c r="D134" s="37">
        <v>47</v>
      </c>
      <c r="E134" s="38" t="s">
        <v>135</v>
      </c>
      <c r="F134" s="39">
        <v>1537.4</v>
      </c>
      <c r="G134" s="40"/>
      <c r="H134" s="40"/>
      <c r="I134" s="41" t="s">
        <v>38</v>
      </c>
      <c r="J134" s="42">
        <f t="shared" si="4"/>
        <v>1</v>
      </c>
      <c r="K134" s="40" t="s">
        <v>39</v>
      </c>
      <c r="L134" s="40" t="s">
        <v>4</v>
      </c>
      <c r="M134" s="43"/>
      <c r="N134" s="40"/>
      <c r="O134" s="40"/>
      <c r="P134" s="44"/>
      <c r="Q134" s="40"/>
      <c r="R134" s="40"/>
      <c r="S134" s="44"/>
      <c r="T134" s="44"/>
      <c r="U134" s="44"/>
      <c r="V134" s="44"/>
      <c r="W134" s="44"/>
      <c r="X134" s="44"/>
      <c r="Y134" s="44"/>
      <c r="Z134" s="44"/>
      <c r="AA134" s="44"/>
      <c r="AB134" s="44"/>
      <c r="AC134" s="44"/>
      <c r="AD134" s="44"/>
      <c r="AE134" s="44"/>
      <c r="AF134" s="44"/>
      <c r="AG134" s="44"/>
      <c r="AH134" s="44"/>
      <c r="AI134" s="44"/>
      <c r="AJ134" s="44"/>
      <c r="AK134" s="44"/>
      <c r="AL134" s="44"/>
      <c r="AM134" s="44"/>
      <c r="AN134" s="44"/>
      <c r="AO134" s="44"/>
      <c r="AP134" s="44"/>
      <c r="AQ134" s="44"/>
      <c r="AR134" s="44"/>
      <c r="AS134" s="44"/>
      <c r="AT134" s="44"/>
      <c r="AU134" s="44"/>
      <c r="AV134" s="44"/>
      <c r="AW134" s="44"/>
      <c r="AX134" s="44"/>
      <c r="AY134" s="44"/>
      <c r="AZ134" s="44"/>
      <c r="BA134" s="45">
        <f t="shared" si="5"/>
        <v>72258</v>
      </c>
      <c r="BB134" s="46">
        <f t="shared" si="6"/>
        <v>72258</v>
      </c>
      <c r="BC134" s="47" t="str">
        <f t="shared" si="7"/>
        <v>INR  Seventy Two Thousand Two Hundred &amp; Fifty Eight  Only</v>
      </c>
      <c r="IA134" s="21">
        <v>122</v>
      </c>
      <c r="IB134" s="21" t="s">
        <v>385</v>
      </c>
      <c r="IC134" s="21" t="s">
        <v>212</v>
      </c>
      <c r="ID134" s="21">
        <v>47</v>
      </c>
      <c r="IE134" s="22" t="s">
        <v>135</v>
      </c>
      <c r="IF134" s="22"/>
      <c r="IG134" s="22"/>
      <c r="IH134" s="22"/>
      <c r="II134" s="22"/>
    </row>
    <row r="135" spans="1:243" s="21" customFormat="1" ht="15.75">
      <c r="A135" s="35">
        <v>123</v>
      </c>
      <c r="B135" s="71" t="s">
        <v>587</v>
      </c>
      <c r="C135" s="31" t="s">
        <v>213</v>
      </c>
      <c r="D135" s="73"/>
      <c r="E135" s="74"/>
      <c r="F135" s="74"/>
      <c r="G135" s="74"/>
      <c r="H135" s="74"/>
      <c r="I135" s="74"/>
      <c r="J135" s="74"/>
      <c r="K135" s="74"/>
      <c r="L135" s="74"/>
      <c r="M135" s="74"/>
      <c r="N135" s="74"/>
      <c r="O135" s="74"/>
      <c r="P135" s="74"/>
      <c r="Q135" s="74"/>
      <c r="R135" s="74"/>
      <c r="S135" s="74"/>
      <c r="T135" s="74"/>
      <c r="U135" s="74"/>
      <c r="V135" s="74"/>
      <c r="W135" s="74"/>
      <c r="X135" s="74"/>
      <c r="Y135" s="74"/>
      <c r="Z135" s="74"/>
      <c r="AA135" s="74"/>
      <c r="AB135" s="74"/>
      <c r="AC135" s="74"/>
      <c r="AD135" s="74"/>
      <c r="AE135" s="74"/>
      <c r="AF135" s="74"/>
      <c r="AG135" s="74"/>
      <c r="AH135" s="74"/>
      <c r="AI135" s="74"/>
      <c r="AJ135" s="74"/>
      <c r="AK135" s="74"/>
      <c r="AL135" s="74"/>
      <c r="AM135" s="74"/>
      <c r="AN135" s="74"/>
      <c r="AO135" s="74"/>
      <c r="AP135" s="74"/>
      <c r="AQ135" s="74"/>
      <c r="AR135" s="74"/>
      <c r="AS135" s="74"/>
      <c r="AT135" s="74"/>
      <c r="AU135" s="74"/>
      <c r="AV135" s="74"/>
      <c r="AW135" s="74"/>
      <c r="AX135" s="74"/>
      <c r="AY135" s="74"/>
      <c r="AZ135" s="74"/>
      <c r="BA135" s="74"/>
      <c r="BB135" s="74"/>
      <c r="BC135" s="75"/>
      <c r="IA135" s="21">
        <v>123</v>
      </c>
      <c r="IB135" s="21" t="s">
        <v>587</v>
      </c>
      <c r="IC135" s="21" t="s">
        <v>213</v>
      </c>
      <c r="IE135" s="22"/>
      <c r="IF135" s="22"/>
      <c r="IG135" s="22"/>
      <c r="IH135" s="22"/>
      <c r="II135" s="22"/>
    </row>
    <row r="136" spans="1:243" s="21" customFormat="1" ht="19.5" customHeight="1">
      <c r="A136" s="35">
        <v>124</v>
      </c>
      <c r="B136" s="71" t="s">
        <v>588</v>
      </c>
      <c r="C136" s="31" t="s">
        <v>214</v>
      </c>
      <c r="D136" s="37">
        <v>3</v>
      </c>
      <c r="E136" s="38" t="s">
        <v>145</v>
      </c>
      <c r="F136" s="39">
        <v>266.6</v>
      </c>
      <c r="G136" s="40"/>
      <c r="H136" s="40"/>
      <c r="I136" s="41" t="s">
        <v>38</v>
      </c>
      <c r="J136" s="42">
        <f t="shared" si="4"/>
        <v>1</v>
      </c>
      <c r="K136" s="40" t="s">
        <v>39</v>
      </c>
      <c r="L136" s="40" t="s">
        <v>4</v>
      </c>
      <c r="M136" s="43"/>
      <c r="N136" s="40"/>
      <c r="O136" s="40"/>
      <c r="P136" s="44"/>
      <c r="Q136" s="40"/>
      <c r="R136" s="40"/>
      <c r="S136" s="44"/>
      <c r="T136" s="44"/>
      <c r="U136" s="44"/>
      <c r="V136" s="44"/>
      <c r="W136" s="44"/>
      <c r="X136" s="44"/>
      <c r="Y136" s="44"/>
      <c r="Z136" s="44"/>
      <c r="AA136" s="44"/>
      <c r="AB136" s="44"/>
      <c r="AC136" s="44"/>
      <c r="AD136" s="44"/>
      <c r="AE136" s="44"/>
      <c r="AF136" s="44"/>
      <c r="AG136" s="44"/>
      <c r="AH136" s="44"/>
      <c r="AI136" s="44"/>
      <c r="AJ136" s="44"/>
      <c r="AK136" s="44"/>
      <c r="AL136" s="44"/>
      <c r="AM136" s="44"/>
      <c r="AN136" s="44"/>
      <c r="AO136" s="44"/>
      <c r="AP136" s="44"/>
      <c r="AQ136" s="44"/>
      <c r="AR136" s="44"/>
      <c r="AS136" s="44"/>
      <c r="AT136" s="44"/>
      <c r="AU136" s="44"/>
      <c r="AV136" s="44"/>
      <c r="AW136" s="44"/>
      <c r="AX136" s="44"/>
      <c r="AY136" s="44"/>
      <c r="AZ136" s="44"/>
      <c r="BA136" s="45">
        <f t="shared" si="5"/>
        <v>800</v>
      </c>
      <c r="BB136" s="46">
        <f t="shared" si="6"/>
        <v>800</v>
      </c>
      <c r="BC136" s="47" t="str">
        <f t="shared" si="7"/>
        <v>INR  Eight Hundred    Only</v>
      </c>
      <c r="IA136" s="21">
        <v>124</v>
      </c>
      <c r="IB136" s="21" t="s">
        <v>588</v>
      </c>
      <c r="IC136" s="21" t="s">
        <v>214</v>
      </c>
      <c r="ID136" s="21">
        <v>3</v>
      </c>
      <c r="IE136" s="22" t="s">
        <v>145</v>
      </c>
      <c r="IF136" s="22"/>
      <c r="IG136" s="22"/>
      <c r="IH136" s="22"/>
      <c r="II136" s="22"/>
    </row>
    <row r="137" spans="1:243" s="21" customFormat="1" ht="54" customHeight="1">
      <c r="A137" s="34">
        <v>125</v>
      </c>
      <c r="B137" s="71" t="s">
        <v>589</v>
      </c>
      <c r="C137" s="31" t="s">
        <v>215</v>
      </c>
      <c r="D137" s="73"/>
      <c r="E137" s="74"/>
      <c r="F137" s="74"/>
      <c r="G137" s="74"/>
      <c r="H137" s="74"/>
      <c r="I137" s="74"/>
      <c r="J137" s="74"/>
      <c r="K137" s="74"/>
      <c r="L137" s="74"/>
      <c r="M137" s="74"/>
      <c r="N137" s="74"/>
      <c r="O137" s="74"/>
      <c r="P137" s="74"/>
      <c r="Q137" s="74"/>
      <c r="R137" s="74"/>
      <c r="S137" s="74"/>
      <c r="T137" s="74"/>
      <c r="U137" s="74"/>
      <c r="V137" s="74"/>
      <c r="W137" s="74"/>
      <c r="X137" s="74"/>
      <c r="Y137" s="74"/>
      <c r="Z137" s="74"/>
      <c r="AA137" s="74"/>
      <c r="AB137" s="74"/>
      <c r="AC137" s="74"/>
      <c r="AD137" s="74"/>
      <c r="AE137" s="74"/>
      <c r="AF137" s="74"/>
      <c r="AG137" s="74"/>
      <c r="AH137" s="74"/>
      <c r="AI137" s="74"/>
      <c r="AJ137" s="74"/>
      <c r="AK137" s="74"/>
      <c r="AL137" s="74"/>
      <c r="AM137" s="74"/>
      <c r="AN137" s="74"/>
      <c r="AO137" s="74"/>
      <c r="AP137" s="74"/>
      <c r="AQ137" s="74"/>
      <c r="AR137" s="74"/>
      <c r="AS137" s="74"/>
      <c r="AT137" s="74"/>
      <c r="AU137" s="74"/>
      <c r="AV137" s="74"/>
      <c r="AW137" s="74"/>
      <c r="AX137" s="74"/>
      <c r="AY137" s="74"/>
      <c r="AZ137" s="74"/>
      <c r="BA137" s="74"/>
      <c r="BB137" s="74"/>
      <c r="BC137" s="75"/>
      <c r="IA137" s="21">
        <v>125</v>
      </c>
      <c r="IB137" s="21" t="s">
        <v>589</v>
      </c>
      <c r="IC137" s="21" t="s">
        <v>215</v>
      </c>
      <c r="IE137" s="22"/>
      <c r="IF137" s="22"/>
      <c r="IG137" s="22"/>
      <c r="IH137" s="22"/>
      <c r="II137" s="22"/>
    </row>
    <row r="138" spans="1:243" s="21" customFormat="1" ht="37.5" customHeight="1">
      <c r="A138" s="35">
        <v>126</v>
      </c>
      <c r="B138" s="71" t="s">
        <v>590</v>
      </c>
      <c r="C138" s="31" t="s">
        <v>216</v>
      </c>
      <c r="D138" s="37">
        <v>21</v>
      </c>
      <c r="E138" s="38" t="s">
        <v>144</v>
      </c>
      <c r="F138" s="39">
        <v>319.75</v>
      </c>
      <c r="G138" s="40"/>
      <c r="H138" s="40"/>
      <c r="I138" s="41" t="s">
        <v>38</v>
      </c>
      <c r="J138" s="42">
        <f t="shared" si="4"/>
        <v>1</v>
      </c>
      <c r="K138" s="40" t="s">
        <v>39</v>
      </c>
      <c r="L138" s="40" t="s">
        <v>4</v>
      </c>
      <c r="M138" s="43"/>
      <c r="N138" s="40"/>
      <c r="O138" s="40"/>
      <c r="P138" s="44"/>
      <c r="Q138" s="40"/>
      <c r="R138" s="40"/>
      <c r="S138" s="44"/>
      <c r="T138" s="44"/>
      <c r="U138" s="44"/>
      <c r="V138" s="44"/>
      <c r="W138" s="44"/>
      <c r="X138" s="44"/>
      <c r="Y138" s="44"/>
      <c r="Z138" s="44"/>
      <c r="AA138" s="44"/>
      <c r="AB138" s="44"/>
      <c r="AC138" s="44"/>
      <c r="AD138" s="44"/>
      <c r="AE138" s="44"/>
      <c r="AF138" s="44"/>
      <c r="AG138" s="44"/>
      <c r="AH138" s="44"/>
      <c r="AI138" s="44"/>
      <c r="AJ138" s="44"/>
      <c r="AK138" s="44"/>
      <c r="AL138" s="44"/>
      <c r="AM138" s="44"/>
      <c r="AN138" s="44"/>
      <c r="AO138" s="44"/>
      <c r="AP138" s="44"/>
      <c r="AQ138" s="44"/>
      <c r="AR138" s="44"/>
      <c r="AS138" s="44"/>
      <c r="AT138" s="44"/>
      <c r="AU138" s="44"/>
      <c r="AV138" s="44"/>
      <c r="AW138" s="44"/>
      <c r="AX138" s="44"/>
      <c r="AY138" s="44"/>
      <c r="AZ138" s="44"/>
      <c r="BA138" s="45">
        <f t="shared" si="5"/>
        <v>6715</v>
      </c>
      <c r="BB138" s="46">
        <f t="shared" si="6"/>
        <v>6715</v>
      </c>
      <c r="BC138" s="47" t="str">
        <f t="shared" si="7"/>
        <v>INR  Six Thousand Seven Hundred &amp; Fifteen  Only</v>
      </c>
      <c r="IA138" s="21">
        <v>126</v>
      </c>
      <c r="IB138" s="21" t="s">
        <v>590</v>
      </c>
      <c r="IC138" s="21" t="s">
        <v>216</v>
      </c>
      <c r="ID138" s="21">
        <v>21</v>
      </c>
      <c r="IE138" s="22" t="s">
        <v>144</v>
      </c>
      <c r="IF138" s="22"/>
      <c r="IG138" s="22"/>
      <c r="IH138" s="22"/>
      <c r="II138" s="22"/>
    </row>
    <row r="139" spans="1:243" s="21" customFormat="1" ht="47.25">
      <c r="A139" s="35">
        <v>127</v>
      </c>
      <c r="B139" s="71" t="s">
        <v>591</v>
      </c>
      <c r="C139" s="31" t="s">
        <v>217</v>
      </c>
      <c r="D139" s="73"/>
      <c r="E139" s="74"/>
      <c r="F139" s="74"/>
      <c r="G139" s="74"/>
      <c r="H139" s="74"/>
      <c r="I139" s="74"/>
      <c r="J139" s="74"/>
      <c r="K139" s="74"/>
      <c r="L139" s="74"/>
      <c r="M139" s="74"/>
      <c r="N139" s="74"/>
      <c r="O139" s="74"/>
      <c r="P139" s="74"/>
      <c r="Q139" s="74"/>
      <c r="R139" s="74"/>
      <c r="S139" s="74"/>
      <c r="T139" s="74"/>
      <c r="U139" s="74"/>
      <c r="V139" s="74"/>
      <c r="W139" s="74"/>
      <c r="X139" s="74"/>
      <c r="Y139" s="74"/>
      <c r="Z139" s="74"/>
      <c r="AA139" s="74"/>
      <c r="AB139" s="74"/>
      <c r="AC139" s="74"/>
      <c r="AD139" s="74"/>
      <c r="AE139" s="74"/>
      <c r="AF139" s="74"/>
      <c r="AG139" s="74"/>
      <c r="AH139" s="74"/>
      <c r="AI139" s="74"/>
      <c r="AJ139" s="74"/>
      <c r="AK139" s="74"/>
      <c r="AL139" s="74"/>
      <c r="AM139" s="74"/>
      <c r="AN139" s="74"/>
      <c r="AO139" s="74"/>
      <c r="AP139" s="74"/>
      <c r="AQ139" s="74"/>
      <c r="AR139" s="74"/>
      <c r="AS139" s="74"/>
      <c r="AT139" s="74"/>
      <c r="AU139" s="74"/>
      <c r="AV139" s="74"/>
      <c r="AW139" s="74"/>
      <c r="AX139" s="74"/>
      <c r="AY139" s="74"/>
      <c r="AZ139" s="74"/>
      <c r="BA139" s="74"/>
      <c r="BB139" s="74"/>
      <c r="BC139" s="75"/>
      <c r="IA139" s="21">
        <v>127</v>
      </c>
      <c r="IB139" s="21" t="s">
        <v>591</v>
      </c>
      <c r="IC139" s="21" t="s">
        <v>217</v>
      </c>
      <c r="IE139" s="22"/>
      <c r="IF139" s="22"/>
      <c r="IG139" s="22"/>
      <c r="IH139" s="22"/>
      <c r="II139" s="22"/>
    </row>
    <row r="140" spans="1:243" s="21" customFormat="1" ht="15.75">
      <c r="A140" s="34">
        <v>128</v>
      </c>
      <c r="B140" s="71" t="s">
        <v>592</v>
      </c>
      <c r="C140" s="31" t="s">
        <v>218</v>
      </c>
      <c r="D140" s="73"/>
      <c r="E140" s="74"/>
      <c r="F140" s="74"/>
      <c r="G140" s="74"/>
      <c r="H140" s="74"/>
      <c r="I140" s="74"/>
      <c r="J140" s="74"/>
      <c r="K140" s="74"/>
      <c r="L140" s="74"/>
      <c r="M140" s="74"/>
      <c r="N140" s="74"/>
      <c r="O140" s="74"/>
      <c r="P140" s="74"/>
      <c r="Q140" s="74"/>
      <c r="R140" s="74"/>
      <c r="S140" s="74"/>
      <c r="T140" s="74"/>
      <c r="U140" s="74"/>
      <c r="V140" s="74"/>
      <c r="W140" s="74"/>
      <c r="X140" s="74"/>
      <c r="Y140" s="74"/>
      <c r="Z140" s="74"/>
      <c r="AA140" s="74"/>
      <c r="AB140" s="74"/>
      <c r="AC140" s="74"/>
      <c r="AD140" s="74"/>
      <c r="AE140" s="74"/>
      <c r="AF140" s="74"/>
      <c r="AG140" s="74"/>
      <c r="AH140" s="74"/>
      <c r="AI140" s="74"/>
      <c r="AJ140" s="74"/>
      <c r="AK140" s="74"/>
      <c r="AL140" s="74"/>
      <c r="AM140" s="74"/>
      <c r="AN140" s="74"/>
      <c r="AO140" s="74"/>
      <c r="AP140" s="74"/>
      <c r="AQ140" s="74"/>
      <c r="AR140" s="74"/>
      <c r="AS140" s="74"/>
      <c r="AT140" s="74"/>
      <c r="AU140" s="74"/>
      <c r="AV140" s="74"/>
      <c r="AW140" s="74"/>
      <c r="AX140" s="74"/>
      <c r="AY140" s="74"/>
      <c r="AZ140" s="74"/>
      <c r="BA140" s="74"/>
      <c r="BB140" s="74"/>
      <c r="BC140" s="75"/>
      <c r="IA140" s="21">
        <v>128</v>
      </c>
      <c r="IB140" s="21" t="s">
        <v>592</v>
      </c>
      <c r="IC140" s="21" t="s">
        <v>218</v>
      </c>
      <c r="IE140" s="22"/>
      <c r="IF140" s="22"/>
      <c r="IG140" s="22"/>
      <c r="IH140" s="22"/>
      <c r="II140" s="22"/>
    </row>
    <row r="141" spans="1:243" s="21" customFormat="1" ht="31.5">
      <c r="A141" s="35">
        <v>129</v>
      </c>
      <c r="B141" s="71" t="s">
        <v>593</v>
      </c>
      <c r="C141" s="31" t="s">
        <v>219</v>
      </c>
      <c r="D141" s="37">
        <v>3</v>
      </c>
      <c r="E141" s="38" t="s">
        <v>145</v>
      </c>
      <c r="F141" s="39">
        <v>190.75</v>
      </c>
      <c r="G141" s="40"/>
      <c r="H141" s="40"/>
      <c r="I141" s="41" t="s">
        <v>38</v>
      </c>
      <c r="J141" s="42">
        <f t="shared" si="4"/>
        <v>1</v>
      </c>
      <c r="K141" s="40" t="s">
        <v>39</v>
      </c>
      <c r="L141" s="40" t="s">
        <v>4</v>
      </c>
      <c r="M141" s="43"/>
      <c r="N141" s="40"/>
      <c r="O141" s="40"/>
      <c r="P141" s="44"/>
      <c r="Q141" s="40"/>
      <c r="R141" s="40"/>
      <c r="S141" s="44"/>
      <c r="T141" s="44"/>
      <c r="U141" s="44"/>
      <c r="V141" s="44"/>
      <c r="W141" s="44"/>
      <c r="X141" s="44"/>
      <c r="Y141" s="44"/>
      <c r="Z141" s="44"/>
      <c r="AA141" s="44"/>
      <c r="AB141" s="44"/>
      <c r="AC141" s="44"/>
      <c r="AD141" s="44"/>
      <c r="AE141" s="44"/>
      <c r="AF141" s="44"/>
      <c r="AG141" s="44"/>
      <c r="AH141" s="44"/>
      <c r="AI141" s="44"/>
      <c r="AJ141" s="44"/>
      <c r="AK141" s="44"/>
      <c r="AL141" s="44"/>
      <c r="AM141" s="44"/>
      <c r="AN141" s="44"/>
      <c r="AO141" s="44"/>
      <c r="AP141" s="44"/>
      <c r="AQ141" s="44"/>
      <c r="AR141" s="44"/>
      <c r="AS141" s="44"/>
      <c r="AT141" s="44"/>
      <c r="AU141" s="44"/>
      <c r="AV141" s="44"/>
      <c r="AW141" s="44"/>
      <c r="AX141" s="44"/>
      <c r="AY141" s="44"/>
      <c r="AZ141" s="44"/>
      <c r="BA141" s="45">
        <f t="shared" si="5"/>
        <v>572</v>
      </c>
      <c r="BB141" s="46">
        <f t="shared" si="6"/>
        <v>572</v>
      </c>
      <c r="BC141" s="47" t="str">
        <f t="shared" si="7"/>
        <v>INR  Five Hundred &amp; Seventy Two  Only</v>
      </c>
      <c r="IA141" s="21">
        <v>129</v>
      </c>
      <c r="IB141" s="21" t="s">
        <v>593</v>
      </c>
      <c r="IC141" s="21" t="s">
        <v>219</v>
      </c>
      <c r="ID141" s="21">
        <v>3</v>
      </c>
      <c r="IE141" s="22" t="s">
        <v>145</v>
      </c>
      <c r="IF141" s="22"/>
      <c r="IG141" s="22"/>
      <c r="IH141" s="22"/>
      <c r="II141" s="22"/>
    </row>
    <row r="142" spans="1:243" s="21" customFormat="1" ht="15.75">
      <c r="A142" s="35">
        <v>130</v>
      </c>
      <c r="B142" s="71" t="s">
        <v>594</v>
      </c>
      <c r="C142" s="31" t="s">
        <v>220</v>
      </c>
      <c r="D142" s="73"/>
      <c r="E142" s="74"/>
      <c r="F142" s="74"/>
      <c r="G142" s="74"/>
      <c r="H142" s="74"/>
      <c r="I142" s="74"/>
      <c r="J142" s="74"/>
      <c r="K142" s="74"/>
      <c r="L142" s="74"/>
      <c r="M142" s="74"/>
      <c r="N142" s="74"/>
      <c r="O142" s="74"/>
      <c r="P142" s="74"/>
      <c r="Q142" s="74"/>
      <c r="R142" s="74"/>
      <c r="S142" s="74"/>
      <c r="T142" s="74"/>
      <c r="U142" s="74"/>
      <c r="V142" s="74"/>
      <c r="W142" s="74"/>
      <c r="X142" s="74"/>
      <c r="Y142" s="74"/>
      <c r="Z142" s="74"/>
      <c r="AA142" s="74"/>
      <c r="AB142" s="74"/>
      <c r="AC142" s="74"/>
      <c r="AD142" s="74"/>
      <c r="AE142" s="74"/>
      <c r="AF142" s="74"/>
      <c r="AG142" s="74"/>
      <c r="AH142" s="74"/>
      <c r="AI142" s="74"/>
      <c r="AJ142" s="74"/>
      <c r="AK142" s="74"/>
      <c r="AL142" s="74"/>
      <c r="AM142" s="74"/>
      <c r="AN142" s="74"/>
      <c r="AO142" s="74"/>
      <c r="AP142" s="74"/>
      <c r="AQ142" s="74"/>
      <c r="AR142" s="74"/>
      <c r="AS142" s="74"/>
      <c r="AT142" s="74"/>
      <c r="AU142" s="74"/>
      <c r="AV142" s="74"/>
      <c r="AW142" s="74"/>
      <c r="AX142" s="74"/>
      <c r="AY142" s="74"/>
      <c r="AZ142" s="74"/>
      <c r="BA142" s="74"/>
      <c r="BB142" s="74"/>
      <c r="BC142" s="75"/>
      <c r="IA142" s="21">
        <v>130</v>
      </c>
      <c r="IB142" s="21" t="s">
        <v>594</v>
      </c>
      <c r="IC142" s="21" t="s">
        <v>220</v>
      </c>
      <c r="IE142" s="22"/>
      <c r="IF142" s="22"/>
      <c r="IG142" s="22"/>
      <c r="IH142" s="22"/>
      <c r="II142" s="22"/>
    </row>
    <row r="143" spans="1:243" s="21" customFormat="1" ht="46.5" customHeight="1">
      <c r="A143" s="34">
        <v>131</v>
      </c>
      <c r="B143" s="71" t="s">
        <v>595</v>
      </c>
      <c r="C143" s="31" t="s">
        <v>221</v>
      </c>
      <c r="D143" s="37">
        <v>3</v>
      </c>
      <c r="E143" s="38" t="s">
        <v>145</v>
      </c>
      <c r="F143" s="39">
        <v>115.95</v>
      </c>
      <c r="G143" s="40"/>
      <c r="H143" s="40"/>
      <c r="I143" s="41" t="s">
        <v>38</v>
      </c>
      <c r="J143" s="42">
        <f t="shared" si="4"/>
        <v>1</v>
      </c>
      <c r="K143" s="40" t="s">
        <v>39</v>
      </c>
      <c r="L143" s="40" t="s">
        <v>4</v>
      </c>
      <c r="M143" s="43"/>
      <c r="N143" s="40"/>
      <c r="O143" s="40"/>
      <c r="P143" s="44"/>
      <c r="Q143" s="40"/>
      <c r="R143" s="40"/>
      <c r="S143" s="44"/>
      <c r="T143" s="44"/>
      <c r="U143" s="44"/>
      <c r="V143" s="44"/>
      <c r="W143" s="44"/>
      <c r="X143" s="44"/>
      <c r="Y143" s="44"/>
      <c r="Z143" s="44"/>
      <c r="AA143" s="44"/>
      <c r="AB143" s="44"/>
      <c r="AC143" s="44"/>
      <c r="AD143" s="44"/>
      <c r="AE143" s="44"/>
      <c r="AF143" s="44"/>
      <c r="AG143" s="44"/>
      <c r="AH143" s="44"/>
      <c r="AI143" s="44"/>
      <c r="AJ143" s="44"/>
      <c r="AK143" s="44"/>
      <c r="AL143" s="44"/>
      <c r="AM143" s="44"/>
      <c r="AN143" s="44"/>
      <c r="AO143" s="44"/>
      <c r="AP143" s="44"/>
      <c r="AQ143" s="44"/>
      <c r="AR143" s="44"/>
      <c r="AS143" s="44"/>
      <c r="AT143" s="44"/>
      <c r="AU143" s="44"/>
      <c r="AV143" s="44"/>
      <c r="AW143" s="44"/>
      <c r="AX143" s="44"/>
      <c r="AY143" s="44"/>
      <c r="AZ143" s="44"/>
      <c r="BA143" s="45">
        <f t="shared" si="5"/>
        <v>348</v>
      </c>
      <c r="BB143" s="46">
        <f t="shared" si="6"/>
        <v>348</v>
      </c>
      <c r="BC143" s="47" t="str">
        <f t="shared" si="7"/>
        <v>INR  Three Hundred &amp; Forty Eight  Only</v>
      </c>
      <c r="IA143" s="21">
        <v>131</v>
      </c>
      <c r="IB143" s="28" t="s">
        <v>595</v>
      </c>
      <c r="IC143" s="21" t="s">
        <v>221</v>
      </c>
      <c r="ID143" s="21">
        <v>3</v>
      </c>
      <c r="IE143" s="22" t="s">
        <v>145</v>
      </c>
      <c r="IF143" s="22"/>
      <c r="IG143" s="22"/>
      <c r="IH143" s="22"/>
      <c r="II143" s="22"/>
    </row>
    <row r="144" spans="1:243" s="21" customFormat="1" ht="52.5" customHeight="1">
      <c r="A144" s="35">
        <v>132</v>
      </c>
      <c r="B144" s="71" t="s">
        <v>596</v>
      </c>
      <c r="C144" s="31" t="s">
        <v>222</v>
      </c>
      <c r="D144" s="73"/>
      <c r="E144" s="74"/>
      <c r="F144" s="74"/>
      <c r="G144" s="74"/>
      <c r="H144" s="74"/>
      <c r="I144" s="74"/>
      <c r="J144" s="74"/>
      <c r="K144" s="74"/>
      <c r="L144" s="74"/>
      <c r="M144" s="74"/>
      <c r="N144" s="74"/>
      <c r="O144" s="74"/>
      <c r="P144" s="74"/>
      <c r="Q144" s="74"/>
      <c r="R144" s="74"/>
      <c r="S144" s="74"/>
      <c r="T144" s="74"/>
      <c r="U144" s="74"/>
      <c r="V144" s="74"/>
      <c r="W144" s="74"/>
      <c r="X144" s="74"/>
      <c r="Y144" s="74"/>
      <c r="Z144" s="74"/>
      <c r="AA144" s="74"/>
      <c r="AB144" s="74"/>
      <c r="AC144" s="74"/>
      <c r="AD144" s="74"/>
      <c r="AE144" s="74"/>
      <c r="AF144" s="74"/>
      <c r="AG144" s="74"/>
      <c r="AH144" s="74"/>
      <c r="AI144" s="74"/>
      <c r="AJ144" s="74"/>
      <c r="AK144" s="74"/>
      <c r="AL144" s="74"/>
      <c r="AM144" s="74"/>
      <c r="AN144" s="74"/>
      <c r="AO144" s="74"/>
      <c r="AP144" s="74"/>
      <c r="AQ144" s="74"/>
      <c r="AR144" s="74"/>
      <c r="AS144" s="74"/>
      <c r="AT144" s="74"/>
      <c r="AU144" s="74"/>
      <c r="AV144" s="74"/>
      <c r="AW144" s="74"/>
      <c r="AX144" s="74"/>
      <c r="AY144" s="74"/>
      <c r="AZ144" s="74"/>
      <c r="BA144" s="74"/>
      <c r="BB144" s="74"/>
      <c r="BC144" s="75"/>
      <c r="IA144" s="21">
        <v>132</v>
      </c>
      <c r="IB144" s="21" t="s">
        <v>596</v>
      </c>
      <c r="IC144" s="21" t="s">
        <v>222</v>
      </c>
      <c r="IE144" s="22"/>
      <c r="IF144" s="22"/>
      <c r="IG144" s="22"/>
      <c r="IH144" s="22"/>
      <c r="II144" s="22"/>
    </row>
    <row r="145" spans="1:243" s="21" customFormat="1" ht="31.5">
      <c r="A145" s="35">
        <v>133</v>
      </c>
      <c r="B145" s="71" t="s">
        <v>597</v>
      </c>
      <c r="C145" s="31" t="s">
        <v>236</v>
      </c>
      <c r="D145" s="37">
        <v>9</v>
      </c>
      <c r="E145" s="38" t="s">
        <v>145</v>
      </c>
      <c r="F145" s="39">
        <v>310.85</v>
      </c>
      <c r="G145" s="40"/>
      <c r="H145" s="40"/>
      <c r="I145" s="41" t="s">
        <v>38</v>
      </c>
      <c r="J145" s="42">
        <f aca="true" t="shared" si="8" ref="J145:J207">IF(I145="Less(-)",-1,1)</f>
        <v>1</v>
      </c>
      <c r="K145" s="40" t="s">
        <v>39</v>
      </c>
      <c r="L145" s="40" t="s">
        <v>4</v>
      </c>
      <c r="M145" s="43"/>
      <c r="N145" s="40"/>
      <c r="O145" s="40"/>
      <c r="P145" s="44"/>
      <c r="Q145" s="40"/>
      <c r="R145" s="40"/>
      <c r="S145" s="44"/>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4"/>
      <c r="AQ145" s="44"/>
      <c r="AR145" s="44"/>
      <c r="AS145" s="44"/>
      <c r="AT145" s="44"/>
      <c r="AU145" s="44"/>
      <c r="AV145" s="44"/>
      <c r="AW145" s="44"/>
      <c r="AX145" s="44"/>
      <c r="AY145" s="44"/>
      <c r="AZ145" s="44"/>
      <c r="BA145" s="45">
        <f aca="true" t="shared" si="9" ref="BA145:BA207">ROUND(total_amount_ba($B$2,$D$2,D145,F145,J145,K145,M145),0)</f>
        <v>2798</v>
      </c>
      <c r="BB145" s="46">
        <f aca="true" t="shared" si="10" ref="BB145:BB207">BA145+SUM(N145:AZ145)</f>
        <v>2798</v>
      </c>
      <c r="BC145" s="47" t="str">
        <f aca="true" t="shared" si="11" ref="BC145:BC207">SpellNumber(L145,BB145)</f>
        <v>INR  Two Thousand Seven Hundred &amp; Ninety Eight  Only</v>
      </c>
      <c r="IA145" s="21">
        <v>133</v>
      </c>
      <c r="IB145" s="21" t="s">
        <v>597</v>
      </c>
      <c r="IC145" s="21" t="s">
        <v>236</v>
      </c>
      <c r="ID145" s="21">
        <v>9</v>
      </c>
      <c r="IE145" s="22" t="s">
        <v>145</v>
      </c>
      <c r="IF145" s="22"/>
      <c r="IG145" s="22"/>
      <c r="IH145" s="22"/>
      <c r="II145" s="22"/>
    </row>
    <row r="146" spans="1:243" s="21" customFormat="1" ht="15.75">
      <c r="A146" s="34">
        <v>134</v>
      </c>
      <c r="B146" s="71" t="s">
        <v>142</v>
      </c>
      <c r="C146" s="31" t="s">
        <v>237</v>
      </c>
      <c r="D146" s="73"/>
      <c r="E146" s="74"/>
      <c r="F146" s="74"/>
      <c r="G146" s="74"/>
      <c r="H146" s="74"/>
      <c r="I146" s="74"/>
      <c r="J146" s="74"/>
      <c r="K146" s="74"/>
      <c r="L146" s="74"/>
      <c r="M146" s="74"/>
      <c r="N146" s="74"/>
      <c r="O146" s="74"/>
      <c r="P146" s="74"/>
      <c r="Q146" s="74"/>
      <c r="R146" s="74"/>
      <c r="S146" s="74"/>
      <c r="T146" s="74"/>
      <c r="U146" s="74"/>
      <c r="V146" s="74"/>
      <c r="W146" s="74"/>
      <c r="X146" s="74"/>
      <c r="Y146" s="74"/>
      <c r="Z146" s="74"/>
      <c r="AA146" s="74"/>
      <c r="AB146" s="74"/>
      <c r="AC146" s="74"/>
      <c r="AD146" s="74"/>
      <c r="AE146" s="74"/>
      <c r="AF146" s="74"/>
      <c r="AG146" s="74"/>
      <c r="AH146" s="74"/>
      <c r="AI146" s="74"/>
      <c r="AJ146" s="74"/>
      <c r="AK146" s="74"/>
      <c r="AL146" s="74"/>
      <c r="AM146" s="74"/>
      <c r="AN146" s="74"/>
      <c r="AO146" s="74"/>
      <c r="AP146" s="74"/>
      <c r="AQ146" s="74"/>
      <c r="AR146" s="74"/>
      <c r="AS146" s="74"/>
      <c r="AT146" s="74"/>
      <c r="AU146" s="74"/>
      <c r="AV146" s="74"/>
      <c r="AW146" s="74"/>
      <c r="AX146" s="74"/>
      <c r="AY146" s="74"/>
      <c r="AZ146" s="74"/>
      <c r="BA146" s="74"/>
      <c r="BB146" s="74"/>
      <c r="BC146" s="75"/>
      <c r="IA146" s="21">
        <v>134</v>
      </c>
      <c r="IB146" s="21" t="s">
        <v>142</v>
      </c>
      <c r="IC146" s="21" t="s">
        <v>237</v>
      </c>
      <c r="IE146" s="22"/>
      <c r="IF146" s="22"/>
      <c r="IG146" s="22"/>
      <c r="IH146" s="22"/>
      <c r="II146" s="22"/>
    </row>
    <row r="147" spans="1:243" s="21" customFormat="1" ht="15.75">
      <c r="A147" s="35">
        <v>135</v>
      </c>
      <c r="B147" s="71" t="s">
        <v>159</v>
      </c>
      <c r="C147" s="31" t="s">
        <v>238</v>
      </c>
      <c r="D147" s="73"/>
      <c r="E147" s="74"/>
      <c r="F147" s="74"/>
      <c r="G147" s="74"/>
      <c r="H147" s="74"/>
      <c r="I147" s="74"/>
      <c r="J147" s="74"/>
      <c r="K147" s="74"/>
      <c r="L147" s="74"/>
      <c r="M147" s="74"/>
      <c r="N147" s="74"/>
      <c r="O147" s="74"/>
      <c r="P147" s="74"/>
      <c r="Q147" s="74"/>
      <c r="R147" s="74"/>
      <c r="S147" s="74"/>
      <c r="T147" s="74"/>
      <c r="U147" s="74"/>
      <c r="V147" s="74"/>
      <c r="W147" s="74"/>
      <c r="X147" s="74"/>
      <c r="Y147" s="74"/>
      <c r="Z147" s="74"/>
      <c r="AA147" s="74"/>
      <c r="AB147" s="74"/>
      <c r="AC147" s="74"/>
      <c r="AD147" s="74"/>
      <c r="AE147" s="74"/>
      <c r="AF147" s="74"/>
      <c r="AG147" s="74"/>
      <c r="AH147" s="74"/>
      <c r="AI147" s="74"/>
      <c r="AJ147" s="74"/>
      <c r="AK147" s="74"/>
      <c r="AL147" s="74"/>
      <c r="AM147" s="74"/>
      <c r="AN147" s="74"/>
      <c r="AO147" s="74"/>
      <c r="AP147" s="74"/>
      <c r="AQ147" s="74"/>
      <c r="AR147" s="74"/>
      <c r="AS147" s="74"/>
      <c r="AT147" s="74"/>
      <c r="AU147" s="74"/>
      <c r="AV147" s="74"/>
      <c r="AW147" s="74"/>
      <c r="AX147" s="74"/>
      <c r="AY147" s="74"/>
      <c r="AZ147" s="74"/>
      <c r="BA147" s="74"/>
      <c r="BB147" s="74"/>
      <c r="BC147" s="75"/>
      <c r="IA147" s="21">
        <v>135</v>
      </c>
      <c r="IB147" s="21" t="s">
        <v>159</v>
      </c>
      <c r="IC147" s="21" t="s">
        <v>238</v>
      </c>
      <c r="IE147" s="22"/>
      <c r="IF147" s="22"/>
      <c r="IG147" s="22"/>
      <c r="IH147" s="22"/>
      <c r="II147" s="22"/>
    </row>
    <row r="148" spans="1:243" s="21" customFormat="1" ht="31.5">
      <c r="A148" s="35">
        <v>136</v>
      </c>
      <c r="B148" s="71" t="s">
        <v>160</v>
      </c>
      <c r="C148" s="31" t="s">
        <v>239</v>
      </c>
      <c r="D148" s="37">
        <v>75</v>
      </c>
      <c r="E148" s="38" t="s">
        <v>135</v>
      </c>
      <c r="F148" s="39">
        <v>294.35</v>
      </c>
      <c r="G148" s="40"/>
      <c r="H148" s="40"/>
      <c r="I148" s="41" t="s">
        <v>38</v>
      </c>
      <c r="J148" s="42">
        <f t="shared" si="8"/>
        <v>1</v>
      </c>
      <c r="K148" s="40" t="s">
        <v>39</v>
      </c>
      <c r="L148" s="40" t="s">
        <v>4</v>
      </c>
      <c r="M148" s="43"/>
      <c r="N148" s="40"/>
      <c r="O148" s="40"/>
      <c r="P148" s="44"/>
      <c r="Q148" s="40"/>
      <c r="R148" s="40"/>
      <c r="S148" s="44"/>
      <c r="T148" s="44"/>
      <c r="U148" s="44"/>
      <c r="V148" s="44"/>
      <c r="W148" s="44"/>
      <c r="X148" s="44"/>
      <c r="Y148" s="44"/>
      <c r="Z148" s="44"/>
      <c r="AA148" s="44"/>
      <c r="AB148" s="44"/>
      <c r="AC148" s="44"/>
      <c r="AD148" s="44"/>
      <c r="AE148" s="44"/>
      <c r="AF148" s="44"/>
      <c r="AG148" s="44"/>
      <c r="AH148" s="44"/>
      <c r="AI148" s="44"/>
      <c r="AJ148" s="44"/>
      <c r="AK148" s="44"/>
      <c r="AL148" s="44"/>
      <c r="AM148" s="44"/>
      <c r="AN148" s="44"/>
      <c r="AO148" s="44"/>
      <c r="AP148" s="44"/>
      <c r="AQ148" s="44"/>
      <c r="AR148" s="44"/>
      <c r="AS148" s="44"/>
      <c r="AT148" s="44"/>
      <c r="AU148" s="44"/>
      <c r="AV148" s="44"/>
      <c r="AW148" s="44"/>
      <c r="AX148" s="44"/>
      <c r="AY148" s="44"/>
      <c r="AZ148" s="44"/>
      <c r="BA148" s="45">
        <f t="shared" si="9"/>
        <v>22076</v>
      </c>
      <c r="BB148" s="46">
        <f t="shared" si="10"/>
        <v>22076</v>
      </c>
      <c r="BC148" s="47" t="str">
        <f t="shared" si="11"/>
        <v>INR  Twenty Two Thousand  &amp;Seventy Six  Only</v>
      </c>
      <c r="IA148" s="21">
        <v>136</v>
      </c>
      <c r="IB148" s="21" t="s">
        <v>160</v>
      </c>
      <c r="IC148" s="21" t="s">
        <v>239</v>
      </c>
      <c r="ID148" s="21">
        <v>75</v>
      </c>
      <c r="IE148" s="22" t="s">
        <v>135</v>
      </c>
      <c r="IF148" s="22"/>
      <c r="IG148" s="22"/>
      <c r="IH148" s="22"/>
      <c r="II148" s="22"/>
    </row>
    <row r="149" spans="1:243" s="21" customFormat="1" ht="15.75">
      <c r="A149" s="34">
        <v>137</v>
      </c>
      <c r="B149" s="71" t="s">
        <v>161</v>
      </c>
      <c r="C149" s="31" t="s">
        <v>240</v>
      </c>
      <c r="D149" s="73"/>
      <c r="E149" s="74"/>
      <c r="F149" s="74"/>
      <c r="G149" s="74"/>
      <c r="H149" s="74"/>
      <c r="I149" s="74"/>
      <c r="J149" s="74"/>
      <c r="K149" s="74"/>
      <c r="L149" s="74"/>
      <c r="M149" s="74"/>
      <c r="N149" s="74"/>
      <c r="O149" s="74"/>
      <c r="P149" s="74"/>
      <c r="Q149" s="74"/>
      <c r="R149" s="74"/>
      <c r="S149" s="74"/>
      <c r="T149" s="74"/>
      <c r="U149" s="74"/>
      <c r="V149" s="74"/>
      <c r="W149" s="74"/>
      <c r="X149" s="74"/>
      <c r="Y149" s="74"/>
      <c r="Z149" s="74"/>
      <c r="AA149" s="74"/>
      <c r="AB149" s="74"/>
      <c r="AC149" s="74"/>
      <c r="AD149" s="74"/>
      <c r="AE149" s="74"/>
      <c r="AF149" s="74"/>
      <c r="AG149" s="74"/>
      <c r="AH149" s="74"/>
      <c r="AI149" s="74"/>
      <c r="AJ149" s="74"/>
      <c r="AK149" s="74"/>
      <c r="AL149" s="74"/>
      <c r="AM149" s="74"/>
      <c r="AN149" s="74"/>
      <c r="AO149" s="74"/>
      <c r="AP149" s="74"/>
      <c r="AQ149" s="74"/>
      <c r="AR149" s="74"/>
      <c r="AS149" s="74"/>
      <c r="AT149" s="74"/>
      <c r="AU149" s="74"/>
      <c r="AV149" s="74"/>
      <c r="AW149" s="74"/>
      <c r="AX149" s="74"/>
      <c r="AY149" s="74"/>
      <c r="AZ149" s="74"/>
      <c r="BA149" s="74"/>
      <c r="BB149" s="74"/>
      <c r="BC149" s="75"/>
      <c r="IA149" s="21">
        <v>137</v>
      </c>
      <c r="IB149" s="21" t="s">
        <v>161</v>
      </c>
      <c r="IC149" s="21" t="s">
        <v>240</v>
      </c>
      <c r="IE149" s="22"/>
      <c r="IF149" s="22"/>
      <c r="IG149" s="22"/>
      <c r="IH149" s="22"/>
      <c r="II149" s="22"/>
    </row>
    <row r="150" spans="1:243" s="21" customFormat="1" ht="47.25">
      <c r="A150" s="35">
        <v>138</v>
      </c>
      <c r="B150" s="71" t="s">
        <v>160</v>
      </c>
      <c r="C150" s="31" t="s">
        <v>241</v>
      </c>
      <c r="D150" s="37">
        <v>188</v>
      </c>
      <c r="E150" s="38" t="s">
        <v>135</v>
      </c>
      <c r="F150" s="39">
        <v>339.1</v>
      </c>
      <c r="G150" s="40"/>
      <c r="H150" s="40"/>
      <c r="I150" s="41" t="s">
        <v>38</v>
      </c>
      <c r="J150" s="42">
        <f t="shared" si="8"/>
        <v>1</v>
      </c>
      <c r="K150" s="40" t="s">
        <v>39</v>
      </c>
      <c r="L150" s="40" t="s">
        <v>4</v>
      </c>
      <c r="M150" s="43"/>
      <c r="N150" s="40"/>
      <c r="O150" s="40"/>
      <c r="P150" s="44"/>
      <c r="Q150" s="40"/>
      <c r="R150" s="40"/>
      <c r="S150" s="44"/>
      <c r="T150" s="44"/>
      <c r="U150" s="44"/>
      <c r="V150" s="44"/>
      <c r="W150" s="44"/>
      <c r="X150" s="44"/>
      <c r="Y150" s="44"/>
      <c r="Z150" s="44"/>
      <c r="AA150" s="44"/>
      <c r="AB150" s="44"/>
      <c r="AC150" s="44"/>
      <c r="AD150" s="44"/>
      <c r="AE150" s="44"/>
      <c r="AF150" s="44"/>
      <c r="AG150" s="44"/>
      <c r="AH150" s="44"/>
      <c r="AI150" s="44"/>
      <c r="AJ150" s="44"/>
      <c r="AK150" s="44"/>
      <c r="AL150" s="44"/>
      <c r="AM150" s="44"/>
      <c r="AN150" s="44"/>
      <c r="AO150" s="44"/>
      <c r="AP150" s="44"/>
      <c r="AQ150" s="44"/>
      <c r="AR150" s="44"/>
      <c r="AS150" s="44"/>
      <c r="AT150" s="44"/>
      <c r="AU150" s="44"/>
      <c r="AV150" s="44"/>
      <c r="AW150" s="44"/>
      <c r="AX150" s="44"/>
      <c r="AY150" s="44"/>
      <c r="AZ150" s="44"/>
      <c r="BA150" s="45">
        <f t="shared" si="9"/>
        <v>63751</v>
      </c>
      <c r="BB150" s="46">
        <f t="shared" si="10"/>
        <v>63751</v>
      </c>
      <c r="BC150" s="47" t="str">
        <f t="shared" si="11"/>
        <v>INR  Sixty Three Thousand Seven Hundred &amp; Fifty One  Only</v>
      </c>
      <c r="IA150" s="21">
        <v>138</v>
      </c>
      <c r="IB150" s="21" t="s">
        <v>160</v>
      </c>
      <c r="IC150" s="21" t="s">
        <v>241</v>
      </c>
      <c r="ID150" s="21">
        <v>188</v>
      </c>
      <c r="IE150" s="22" t="s">
        <v>135</v>
      </c>
      <c r="IF150" s="22"/>
      <c r="IG150" s="22"/>
      <c r="IH150" s="22"/>
      <c r="II150" s="22"/>
    </row>
    <row r="151" spans="1:243" s="21" customFormat="1" ht="15.75">
      <c r="A151" s="35">
        <v>139</v>
      </c>
      <c r="B151" s="71" t="s">
        <v>386</v>
      </c>
      <c r="C151" s="31" t="s">
        <v>242</v>
      </c>
      <c r="D151" s="73"/>
      <c r="E151" s="74"/>
      <c r="F151" s="74"/>
      <c r="G151" s="74"/>
      <c r="H151" s="74"/>
      <c r="I151" s="74"/>
      <c r="J151" s="74"/>
      <c r="K151" s="74"/>
      <c r="L151" s="74"/>
      <c r="M151" s="74"/>
      <c r="N151" s="74"/>
      <c r="O151" s="74"/>
      <c r="P151" s="74"/>
      <c r="Q151" s="74"/>
      <c r="R151" s="74"/>
      <c r="S151" s="74"/>
      <c r="T151" s="74"/>
      <c r="U151" s="74"/>
      <c r="V151" s="74"/>
      <c r="W151" s="74"/>
      <c r="X151" s="74"/>
      <c r="Y151" s="74"/>
      <c r="Z151" s="74"/>
      <c r="AA151" s="74"/>
      <c r="AB151" s="74"/>
      <c r="AC151" s="74"/>
      <c r="AD151" s="74"/>
      <c r="AE151" s="74"/>
      <c r="AF151" s="74"/>
      <c r="AG151" s="74"/>
      <c r="AH151" s="74"/>
      <c r="AI151" s="74"/>
      <c r="AJ151" s="74"/>
      <c r="AK151" s="74"/>
      <c r="AL151" s="74"/>
      <c r="AM151" s="74"/>
      <c r="AN151" s="74"/>
      <c r="AO151" s="74"/>
      <c r="AP151" s="74"/>
      <c r="AQ151" s="74"/>
      <c r="AR151" s="74"/>
      <c r="AS151" s="74"/>
      <c r="AT151" s="74"/>
      <c r="AU151" s="74"/>
      <c r="AV151" s="74"/>
      <c r="AW151" s="74"/>
      <c r="AX151" s="74"/>
      <c r="AY151" s="74"/>
      <c r="AZ151" s="74"/>
      <c r="BA151" s="74"/>
      <c r="BB151" s="74"/>
      <c r="BC151" s="75"/>
      <c r="IA151" s="21">
        <v>139</v>
      </c>
      <c r="IB151" s="21" t="s">
        <v>386</v>
      </c>
      <c r="IC151" s="21" t="s">
        <v>242</v>
      </c>
      <c r="IE151" s="22"/>
      <c r="IF151" s="22"/>
      <c r="IG151" s="22"/>
      <c r="IH151" s="22"/>
      <c r="II151" s="22"/>
    </row>
    <row r="152" spans="1:243" s="21" customFormat="1" ht="31.5">
      <c r="A152" s="34">
        <v>140</v>
      </c>
      <c r="B152" s="71" t="s">
        <v>387</v>
      </c>
      <c r="C152" s="31" t="s">
        <v>243</v>
      </c>
      <c r="D152" s="37">
        <v>7</v>
      </c>
      <c r="E152" s="38" t="s">
        <v>135</v>
      </c>
      <c r="F152" s="39">
        <v>361.3</v>
      </c>
      <c r="G152" s="40"/>
      <c r="H152" s="40"/>
      <c r="I152" s="41" t="s">
        <v>38</v>
      </c>
      <c r="J152" s="42">
        <f t="shared" si="8"/>
        <v>1</v>
      </c>
      <c r="K152" s="40" t="s">
        <v>39</v>
      </c>
      <c r="L152" s="40" t="s">
        <v>4</v>
      </c>
      <c r="M152" s="43"/>
      <c r="N152" s="40"/>
      <c r="O152" s="40"/>
      <c r="P152" s="44"/>
      <c r="Q152" s="40"/>
      <c r="R152" s="40"/>
      <c r="S152" s="44"/>
      <c r="T152" s="44"/>
      <c r="U152" s="44"/>
      <c r="V152" s="44"/>
      <c r="W152" s="44"/>
      <c r="X152" s="44"/>
      <c r="Y152" s="44"/>
      <c r="Z152" s="44"/>
      <c r="AA152" s="44"/>
      <c r="AB152" s="44"/>
      <c r="AC152" s="44"/>
      <c r="AD152" s="44"/>
      <c r="AE152" s="44"/>
      <c r="AF152" s="44"/>
      <c r="AG152" s="44"/>
      <c r="AH152" s="44"/>
      <c r="AI152" s="44"/>
      <c r="AJ152" s="44"/>
      <c r="AK152" s="44"/>
      <c r="AL152" s="44"/>
      <c r="AM152" s="44"/>
      <c r="AN152" s="44"/>
      <c r="AO152" s="44"/>
      <c r="AP152" s="44"/>
      <c r="AQ152" s="44"/>
      <c r="AR152" s="44"/>
      <c r="AS152" s="44"/>
      <c r="AT152" s="44"/>
      <c r="AU152" s="44"/>
      <c r="AV152" s="44"/>
      <c r="AW152" s="44"/>
      <c r="AX152" s="44"/>
      <c r="AY152" s="44"/>
      <c r="AZ152" s="44"/>
      <c r="BA152" s="45">
        <f t="shared" si="9"/>
        <v>2529</v>
      </c>
      <c r="BB152" s="46">
        <f t="shared" si="10"/>
        <v>2529</v>
      </c>
      <c r="BC152" s="47" t="str">
        <f t="shared" si="11"/>
        <v>INR  Two Thousand Five Hundred &amp; Twenty Nine  Only</v>
      </c>
      <c r="IA152" s="21">
        <v>140</v>
      </c>
      <c r="IB152" s="21" t="s">
        <v>387</v>
      </c>
      <c r="IC152" s="21" t="s">
        <v>243</v>
      </c>
      <c r="ID152" s="21">
        <v>7</v>
      </c>
      <c r="IE152" s="22" t="s">
        <v>135</v>
      </c>
      <c r="IF152" s="22"/>
      <c r="IG152" s="22"/>
      <c r="IH152" s="22"/>
      <c r="II152" s="22"/>
    </row>
    <row r="153" spans="1:243" s="21" customFormat="1" ht="31.5">
      <c r="A153" s="35">
        <v>141</v>
      </c>
      <c r="B153" s="71" t="s">
        <v>388</v>
      </c>
      <c r="C153" s="31" t="s">
        <v>244</v>
      </c>
      <c r="D153" s="73"/>
      <c r="E153" s="74"/>
      <c r="F153" s="74"/>
      <c r="G153" s="74"/>
      <c r="H153" s="74"/>
      <c r="I153" s="74"/>
      <c r="J153" s="74"/>
      <c r="K153" s="74"/>
      <c r="L153" s="74"/>
      <c r="M153" s="74"/>
      <c r="N153" s="74"/>
      <c r="O153" s="74"/>
      <c r="P153" s="74"/>
      <c r="Q153" s="74"/>
      <c r="R153" s="74"/>
      <c r="S153" s="74"/>
      <c r="T153" s="74"/>
      <c r="U153" s="74"/>
      <c r="V153" s="74"/>
      <c r="W153" s="74"/>
      <c r="X153" s="74"/>
      <c r="Y153" s="74"/>
      <c r="Z153" s="74"/>
      <c r="AA153" s="74"/>
      <c r="AB153" s="74"/>
      <c r="AC153" s="74"/>
      <c r="AD153" s="74"/>
      <c r="AE153" s="74"/>
      <c r="AF153" s="74"/>
      <c r="AG153" s="74"/>
      <c r="AH153" s="74"/>
      <c r="AI153" s="74"/>
      <c r="AJ153" s="74"/>
      <c r="AK153" s="74"/>
      <c r="AL153" s="74"/>
      <c r="AM153" s="74"/>
      <c r="AN153" s="74"/>
      <c r="AO153" s="74"/>
      <c r="AP153" s="74"/>
      <c r="AQ153" s="74"/>
      <c r="AR153" s="74"/>
      <c r="AS153" s="74"/>
      <c r="AT153" s="74"/>
      <c r="AU153" s="74"/>
      <c r="AV153" s="74"/>
      <c r="AW153" s="74"/>
      <c r="AX153" s="74"/>
      <c r="AY153" s="74"/>
      <c r="AZ153" s="74"/>
      <c r="BA153" s="74"/>
      <c r="BB153" s="74"/>
      <c r="BC153" s="75"/>
      <c r="IA153" s="21">
        <v>141</v>
      </c>
      <c r="IB153" s="21" t="s">
        <v>388</v>
      </c>
      <c r="IC153" s="21" t="s">
        <v>244</v>
      </c>
      <c r="IE153" s="22"/>
      <c r="IF153" s="22"/>
      <c r="IG153" s="22"/>
      <c r="IH153" s="22"/>
      <c r="II153" s="22"/>
    </row>
    <row r="154" spans="1:243" s="21" customFormat="1" ht="34.5" customHeight="1">
      <c r="A154" s="35">
        <v>142</v>
      </c>
      <c r="B154" s="71" t="s">
        <v>387</v>
      </c>
      <c r="C154" s="31" t="s">
        <v>245</v>
      </c>
      <c r="D154" s="37">
        <v>41</v>
      </c>
      <c r="E154" s="38" t="s">
        <v>135</v>
      </c>
      <c r="F154" s="39">
        <v>406.1</v>
      </c>
      <c r="G154" s="40"/>
      <c r="H154" s="40"/>
      <c r="I154" s="41" t="s">
        <v>38</v>
      </c>
      <c r="J154" s="42">
        <f t="shared" si="8"/>
        <v>1</v>
      </c>
      <c r="K154" s="40" t="s">
        <v>39</v>
      </c>
      <c r="L154" s="40" t="s">
        <v>4</v>
      </c>
      <c r="M154" s="43"/>
      <c r="N154" s="40"/>
      <c r="O154" s="40"/>
      <c r="P154" s="44"/>
      <c r="Q154" s="40"/>
      <c r="R154" s="40"/>
      <c r="S154" s="44"/>
      <c r="T154" s="44"/>
      <c r="U154" s="44"/>
      <c r="V154" s="44"/>
      <c r="W154" s="44"/>
      <c r="X154" s="44"/>
      <c r="Y154" s="44"/>
      <c r="Z154" s="44"/>
      <c r="AA154" s="44"/>
      <c r="AB154" s="44"/>
      <c r="AC154" s="44"/>
      <c r="AD154" s="44"/>
      <c r="AE154" s="44"/>
      <c r="AF154" s="44"/>
      <c r="AG154" s="44"/>
      <c r="AH154" s="44"/>
      <c r="AI154" s="44"/>
      <c r="AJ154" s="44"/>
      <c r="AK154" s="44"/>
      <c r="AL154" s="44"/>
      <c r="AM154" s="44"/>
      <c r="AN154" s="44"/>
      <c r="AO154" s="44"/>
      <c r="AP154" s="44"/>
      <c r="AQ154" s="44"/>
      <c r="AR154" s="44"/>
      <c r="AS154" s="44"/>
      <c r="AT154" s="44"/>
      <c r="AU154" s="44"/>
      <c r="AV154" s="44"/>
      <c r="AW154" s="44"/>
      <c r="AX154" s="44"/>
      <c r="AY154" s="44"/>
      <c r="AZ154" s="44"/>
      <c r="BA154" s="45">
        <f t="shared" si="9"/>
        <v>16650</v>
      </c>
      <c r="BB154" s="46">
        <f t="shared" si="10"/>
        <v>16650</v>
      </c>
      <c r="BC154" s="47" t="str">
        <f t="shared" si="11"/>
        <v>INR  Sixteen Thousand Six Hundred &amp; Fifty  Only</v>
      </c>
      <c r="IA154" s="21">
        <v>142</v>
      </c>
      <c r="IB154" s="21" t="s">
        <v>387</v>
      </c>
      <c r="IC154" s="21" t="s">
        <v>245</v>
      </c>
      <c r="ID154" s="21">
        <v>41</v>
      </c>
      <c r="IE154" s="22" t="s">
        <v>135</v>
      </c>
      <c r="IF154" s="22"/>
      <c r="IG154" s="22"/>
      <c r="IH154" s="22"/>
      <c r="II154" s="22"/>
    </row>
    <row r="155" spans="1:243" s="21" customFormat="1" ht="15.75">
      <c r="A155" s="34">
        <v>143</v>
      </c>
      <c r="B155" s="71" t="s">
        <v>598</v>
      </c>
      <c r="C155" s="31" t="s">
        <v>246</v>
      </c>
      <c r="D155" s="73"/>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c r="AC155" s="74"/>
      <c r="AD155" s="74"/>
      <c r="AE155" s="74"/>
      <c r="AF155" s="74"/>
      <c r="AG155" s="74"/>
      <c r="AH155" s="74"/>
      <c r="AI155" s="74"/>
      <c r="AJ155" s="74"/>
      <c r="AK155" s="74"/>
      <c r="AL155" s="74"/>
      <c r="AM155" s="74"/>
      <c r="AN155" s="74"/>
      <c r="AO155" s="74"/>
      <c r="AP155" s="74"/>
      <c r="AQ155" s="74"/>
      <c r="AR155" s="74"/>
      <c r="AS155" s="74"/>
      <c r="AT155" s="74"/>
      <c r="AU155" s="74"/>
      <c r="AV155" s="74"/>
      <c r="AW155" s="74"/>
      <c r="AX155" s="74"/>
      <c r="AY155" s="74"/>
      <c r="AZ155" s="74"/>
      <c r="BA155" s="74"/>
      <c r="BB155" s="74"/>
      <c r="BC155" s="75"/>
      <c r="IA155" s="21">
        <v>143</v>
      </c>
      <c r="IB155" s="21" t="s">
        <v>598</v>
      </c>
      <c r="IC155" s="21" t="s">
        <v>246</v>
      </c>
      <c r="IE155" s="22"/>
      <c r="IF155" s="22"/>
      <c r="IG155" s="22"/>
      <c r="IH155" s="22"/>
      <c r="II155" s="22"/>
    </row>
    <row r="156" spans="1:243" s="21" customFormat="1" ht="31.5">
      <c r="A156" s="35">
        <v>144</v>
      </c>
      <c r="B156" s="71" t="s">
        <v>599</v>
      </c>
      <c r="C156" s="31" t="s">
        <v>247</v>
      </c>
      <c r="D156" s="37">
        <v>5.5</v>
      </c>
      <c r="E156" s="38" t="s">
        <v>135</v>
      </c>
      <c r="F156" s="39">
        <v>349.35</v>
      </c>
      <c r="G156" s="40"/>
      <c r="H156" s="40"/>
      <c r="I156" s="41" t="s">
        <v>38</v>
      </c>
      <c r="J156" s="42">
        <f t="shared" si="8"/>
        <v>1</v>
      </c>
      <c r="K156" s="40" t="s">
        <v>39</v>
      </c>
      <c r="L156" s="40" t="s">
        <v>4</v>
      </c>
      <c r="M156" s="43"/>
      <c r="N156" s="40"/>
      <c r="O156" s="40"/>
      <c r="P156" s="44"/>
      <c r="Q156" s="40"/>
      <c r="R156" s="40"/>
      <c r="S156" s="44"/>
      <c r="T156" s="44"/>
      <c r="U156" s="44"/>
      <c r="V156" s="44"/>
      <c r="W156" s="44"/>
      <c r="X156" s="44"/>
      <c r="Y156" s="44"/>
      <c r="Z156" s="44"/>
      <c r="AA156" s="44"/>
      <c r="AB156" s="44"/>
      <c r="AC156" s="44"/>
      <c r="AD156" s="44"/>
      <c r="AE156" s="44"/>
      <c r="AF156" s="44"/>
      <c r="AG156" s="44"/>
      <c r="AH156" s="44"/>
      <c r="AI156" s="44"/>
      <c r="AJ156" s="44"/>
      <c r="AK156" s="44"/>
      <c r="AL156" s="44"/>
      <c r="AM156" s="44"/>
      <c r="AN156" s="44"/>
      <c r="AO156" s="44"/>
      <c r="AP156" s="44"/>
      <c r="AQ156" s="44"/>
      <c r="AR156" s="44"/>
      <c r="AS156" s="44"/>
      <c r="AT156" s="44"/>
      <c r="AU156" s="44"/>
      <c r="AV156" s="44"/>
      <c r="AW156" s="44"/>
      <c r="AX156" s="44"/>
      <c r="AY156" s="44"/>
      <c r="AZ156" s="44"/>
      <c r="BA156" s="45">
        <f t="shared" si="9"/>
        <v>1921</v>
      </c>
      <c r="BB156" s="46">
        <f t="shared" si="10"/>
        <v>1921</v>
      </c>
      <c r="BC156" s="47" t="str">
        <f t="shared" si="11"/>
        <v>INR  One Thousand Nine Hundred &amp; Twenty One  Only</v>
      </c>
      <c r="IA156" s="21">
        <v>144</v>
      </c>
      <c r="IB156" s="21" t="s">
        <v>599</v>
      </c>
      <c r="IC156" s="21" t="s">
        <v>247</v>
      </c>
      <c r="ID156" s="21">
        <v>5.5</v>
      </c>
      <c r="IE156" s="22" t="s">
        <v>135</v>
      </c>
      <c r="IF156" s="22"/>
      <c r="IG156" s="22"/>
      <c r="IH156" s="22"/>
      <c r="II156" s="22"/>
    </row>
    <row r="157" spans="1:243" s="21" customFormat="1" ht="15.75">
      <c r="A157" s="35">
        <v>145</v>
      </c>
      <c r="B157" s="71" t="s">
        <v>386</v>
      </c>
      <c r="C157" s="31" t="s">
        <v>248</v>
      </c>
      <c r="D157" s="73"/>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c r="AC157" s="74"/>
      <c r="AD157" s="74"/>
      <c r="AE157" s="74"/>
      <c r="AF157" s="74"/>
      <c r="AG157" s="74"/>
      <c r="AH157" s="74"/>
      <c r="AI157" s="74"/>
      <c r="AJ157" s="74"/>
      <c r="AK157" s="74"/>
      <c r="AL157" s="74"/>
      <c r="AM157" s="74"/>
      <c r="AN157" s="74"/>
      <c r="AO157" s="74"/>
      <c r="AP157" s="74"/>
      <c r="AQ157" s="74"/>
      <c r="AR157" s="74"/>
      <c r="AS157" s="74"/>
      <c r="AT157" s="74"/>
      <c r="AU157" s="74"/>
      <c r="AV157" s="74"/>
      <c r="AW157" s="74"/>
      <c r="AX157" s="74"/>
      <c r="AY157" s="74"/>
      <c r="AZ157" s="74"/>
      <c r="BA157" s="74"/>
      <c r="BB157" s="74"/>
      <c r="BC157" s="75"/>
      <c r="IA157" s="21">
        <v>145</v>
      </c>
      <c r="IB157" s="21" t="s">
        <v>386</v>
      </c>
      <c r="IC157" s="21" t="s">
        <v>248</v>
      </c>
      <c r="IE157" s="22"/>
      <c r="IF157" s="22"/>
      <c r="IG157" s="22"/>
      <c r="IH157" s="22"/>
      <c r="II157" s="22"/>
    </row>
    <row r="158" spans="1:243" s="21" customFormat="1" ht="31.5">
      <c r="A158" s="34">
        <v>146</v>
      </c>
      <c r="B158" s="71" t="s">
        <v>600</v>
      </c>
      <c r="C158" s="31" t="s">
        <v>249</v>
      </c>
      <c r="D158" s="37">
        <v>10</v>
      </c>
      <c r="E158" s="38" t="s">
        <v>135</v>
      </c>
      <c r="F158" s="39">
        <v>374.15</v>
      </c>
      <c r="G158" s="40"/>
      <c r="H158" s="40"/>
      <c r="I158" s="41" t="s">
        <v>38</v>
      </c>
      <c r="J158" s="42">
        <f t="shared" si="8"/>
        <v>1</v>
      </c>
      <c r="K158" s="40" t="s">
        <v>39</v>
      </c>
      <c r="L158" s="40" t="s">
        <v>4</v>
      </c>
      <c r="M158" s="43"/>
      <c r="N158" s="40"/>
      <c r="O158" s="40"/>
      <c r="P158" s="44"/>
      <c r="Q158" s="40"/>
      <c r="R158" s="40"/>
      <c r="S158" s="44"/>
      <c r="T158" s="44"/>
      <c r="U158" s="44"/>
      <c r="V158" s="44"/>
      <c r="W158" s="44"/>
      <c r="X158" s="44"/>
      <c r="Y158" s="44"/>
      <c r="Z158" s="44"/>
      <c r="AA158" s="44"/>
      <c r="AB158" s="44"/>
      <c r="AC158" s="44"/>
      <c r="AD158" s="44"/>
      <c r="AE158" s="44"/>
      <c r="AF158" s="44"/>
      <c r="AG158" s="44"/>
      <c r="AH158" s="44"/>
      <c r="AI158" s="44"/>
      <c r="AJ158" s="44"/>
      <c r="AK158" s="44"/>
      <c r="AL158" s="44"/>
      <c r="AM158" s="44"/>
      <c r="AN158" s="44"/>
      <c r="AO158" s="44"/>
      <c r="AP158" s="44"/>
      <c r="AQ158" s="44"/>
      <c r="AR158" s="44"/>
      <c r="AS158" s="44"/>
      <c r="AT158" s="44"/>
      <c r="AU158" s="44"/>
      <c r="AV158" s="44"/>
      <c r="AW158" s="44"/>
      <c r="AX158" s="44"/>
      <c r="AY158" s="44"/>
      <c r="AZ158" s="44"/>
      <c r="BA158" s="45">
        <f t="shared" si="9"/>
        <v>3742</v>
      </c>
      <c r="BB158" s="46">
        <f t="shared" si="10"/>
        <v>3742</v>
      </c>
      <c r="BC158" s="47" t="str">
        <f t="shared" si="11"/>
        <v>INR  Three Thousand Seven Hundred &amp; Forty Two  Only</v>
      </c>
      <c r="IA158" s="21">
        <v>146</v>
      </c>
      <c r="IB158" s="21" t="s">
        <v>600</v>
      </c>
      <c r="IC158" s="21" t="s">
        <v>249</v>
      </c>
      <c r="ID158" s="21">
        <v>10</v>
      </c>
      <c r="IE158" s="22" t="s">
        <v>135</v>
      </c>
      <c r="IF158" s="22"/>
      <c r="IG158" s="22"/>
      <c r="IH158" s="22"/>
      <c r="II158" s="22"/>
    </row>
    <row r="159" spans="1:243" s="21" customFormat="1" ht="15.75">
      <c r="A159" s="35">
        <v>147</v>
      </c>
      <c r="B159" s="71" t="s">
        <v>162</v>
      </c>
      <c r="C159" s="31" t="s">
        <v>250</v>
      </c>
      <c r="D159" s="73"/>
      <c r="E159" s="74"/>
      <c r="F159" s="74"/>
      <c r="G159" s="74"/>
      <c r="H159" s="74"/>
      <c r="I159" s="74"/>
      <c r="J159" s="74"/>
      <c r="K159" s="74"/>
      <c r="L159" s="74"/>
      <c r="M159" s="74"/>
      <c r="N159" s="74"/>
      <c r="O159" s="74"/>
      <c r="P159" s="74"/>
      <c r="Q159" s="74"/>
      <c r="R159" s="74"/>
      <c r="S159" s="74"/>
      <c r="T159" s="74"/>
      <c r="U159" s="74"/>
      <c r="V159" s="74"/>
      <c r="W159" s="74"/>
      <c r="X159" s="74"/>
      <c r="Y159" s="74"/>
      <c r="Z159" s="74"/>
      <c r="AA159" s="74"/>
      <c r="AB159" s="74"/>
      <c r="AC159" s="74"/>
      <c r="AD159" s="74"/>
      <c r="AE159" s="74"/>
      <c r="AF159" s="74"/>
      <c r="AG159" s="74"/>
      <c r="AH159" s="74"/>
      <c r="AI159" s="74"/>
      <c r="AJ159" s="74"/>
      <c r="AK159" s="74"/>
      <c r="AL159" s="74"/>
      <c r="AM159" s="74"/>
      <c r="AN159" s="74"/>
      <c r="AO159" s="74"/>
      <c r="AP159" s="74"/>
      <c r="AQ159" s="74"/>
      <c r="AR159" s="74"/>
      <c r="AS159" s="74"/>
      <c r="AT159" s="74"/>
      <c r="AU159" s="74"/>
      <c r="AV159" s="74"/>
      <c r="AW159" s="74"/>
      <c r="AX159" s="74"/>
      <c r="AY159" s="74"/>
      <c r="AZ159" s="74"/>
      <c r="BA159" s="74"/>
      <c r="BB159" s="74"/>
      <c r="BC159" s="75"/>
      <c r="IA159" s="21">
        <v>147</v>
      </c>
      <c r="IB159" s="21" t="s">
        <v>162</v>
      </c>
      <c r="IC159" s="21" t="s">
        <v>250</v>
      </c>
      <c r="IE159" s="22"/>
      <c r="IF159" s="22"/>
      <c r="IG159" s="22"/>
      <c r="IH159" s="22"/>
      <c r="II159" s="22"/>
    </row>
    <row r="160" spans="1:243" s="21" customFormat="1" ht="31.5">
      <c r="A160" s="35">
        <v>148</v>
      </c>
      <c r="B160" s="71" t="s">
        <v>163</v>
      </c>
      <c r="C160" s="31" t="s">
        <v>251</v>
      </c>
      <c r="D160" s="37">
        <v>60</v>
      </c>
      <c r="E160" s="38" t="s">
        <v>135</v>
      </c>
      <c r="F160" s="39">
        <v>253.05</v>
      </c>
      <c r="G160" s="40"/>
      <c r="H160" s="40"/>
      <c r="I160" s="41" t="s">
        <v>38</v>
      </c>
      <c r="J160" s="42">
        <f t="shared" si="8"/>
        <v>1</v>
      </c>
      <c r="K160" s="40" t="s">
        <v>39</v>
      </c>
      <c r="L160" s="40" t="s">
        <v>4</v>
      </c>
      <c r="M160" s="43"/>
      <c r="N160" s="40"/>
      <c r="O160" s="40"/>
      <c r="P160" s="44"/>
      <c r="Q160" s="40"/>
      <c r="R160" s="40"/>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c r="AP160" s="44"/>
      <c r="AQ160" s="44"/>
      <c r="AR160" s="44"/>
      <c r="AS160" s="44"/>
      <c r="AT160" s="44"/>
      <c r="AU160" s="44"/>
      <c r="AV160" s="44"/>
      <c r="AW160" s="44"/>
      <c r="AX160" s="44"/>
      <c r="AY160" s="44"/>
      <c r="AZ160" s="44"/>
      <c r="BA160" s="45">
        <f t="shared" si="9"/>
        <v>15183</v>
      </c>
      <c r="BB160" s="46">
        <f t="shared" si="10"/>
        <v>15183</v>
      </c>
      <c r="BC160" s="47" t="str">
        <f t="shared" si="11"/>
        <v>INR  Fifteen Thousand One Hundred &amp; Eighty Three  Only</v>
      </c>
      <c r="IA160" s="21">
        <v>148</v>
      </c>
      <c r="IB160" s="21" t="s">
        <v>163</v>
      </c>
      <c r="IC160" s="21" t="s">
        <v>251</v>
      </c>
      <c r="ID160" s="21">
        <v>60</v>
      </c>
      <c r="IE160" s="22" t="s">
        <v>135</v>
      </c>
      <c r="IF160" s="22"/>
      <c r="IG160" s="22"/>
      <c r="IH160" s="22"/>
      <c r="II160" s="22"/>
    </row>
    <row r="161" spans="1:243" s="21" customFormat="1" ht="31.5">
      <c r="A161" s="34">
        <v>149</v>
      </c>
      <c r="B161" s="71" t="s">
        <v>601</v>
      </c>
      <c r="C161" s="31" t="s">
        <v>252</v>
      </c>
      <c r="D161" s="37">
        <v>10</v>
      </c>
      <c r="E161" s="38" t="s">
        <v>135</v>
      </c>
      <c r="F161" s="39">
        <v>334.2</v>
      </c>
      <c r="G161" s="40"/>
      <c r="H161" s="40"/>
      <c r="I161" s="41" t="s">
        <v>38</v>
      </c>
      <c r="J161" s="42">
        <f t="shared" si="8"/>
        <v>1</v>
      </c>
      <c r="K161" s="40" t="s">
        <v>39</v>
      </c>
      <c r="L161" s="40" t="s">
        <v>4</v>
      </c>
      <c r="M161" s="43"/>
      <c r="N161" s="40"/>
      <c r="O161" s="40"/>
      <c r="P161" s="44"/>
      <c r="Q161" s="40"/>
      <c r="R161" s="40"/>
      <c r="S161" s="44"/>
      <c r="T161" s="44"/>
      <c r="U161" s="44"/>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4"/>
      <c r="AY161" s="44"/>
      <c r="AZ161" s="44"/>
      <c r="BA161" s="45">
        <f t="shared" si="9"/>
        <v>3342</v>
      </c>
      <c r="BB161" s="46">
        <f t="shared" si="10"/>
        <v>3342</v>
      </c>
      <c r="BC161" s="47" t="str">
        <f t="shared" si="11"/>
        <v>INR  Three Thousand Three Hundred &amp; Forty Two  Only</v>
      </c>
      <c r="IA161" s="21">
        <v>149</v>
      </c>
      <c r="IB161" s="21" t="s">
        <v>601</v>
      </c>
      <c r="IC161" s="21" t="s">
        <v>252</v>
      </c>
      <c r="ID161" s="21">
        <v>10</v>
      </c>
      <c r="IE161" s="22" t="s">
        <v>135</v>
      </c>
      <c r="IF161" s="22"/>
      <c r="IG161" s="22"/>
      <c r="IH161" s="22"/>
      <c r="II161" s="22"/>
    </row>
    <row r="162" spans="1:243" s="21" customFormat="1" ht="15.75">
      <c r="A162" s="35">
        <v>150</v>
      </c>
      <c r="B162" s="71" t="s">
        <v>598</v>
      </c>
      <c r="C162" s="31" t="s">
        <v>253</v>
      </c>
      <c r="D162" s="73"/>
      <c r="E162" s="74"/>
      <c r="F162" s="74"/>
      <c r="G162" s="74"/>
      <c r="H162" s="74"/>
      <c r="I162" s="74"/>
      <c r="J162" s="74"/>
      <c r="K162" s="74"/>
      <c r="L162" s="74"/>
      <c r="M162" s="74"/>
      <c r="N162" s="74"/>
      <c r="O162" s="74"/>
      <c r="P162" s="74"/>
      <c r="Q162" s="74"/>
      <c r="R162" s="74"/>
      <c r="S162" s="74"/>
      <c r="T162" s="74"/>
      <c r="U162" s="74"/>
      <c r="V162" s="74"/>
      <c r="W162" s="74"/>
      <c r="X162" s="74"/>
      <c r="Y162" s="74"/>
      <c r="Z162" s="74"/>
      <c r="AA162" s="74"/>
      <c r="AB162" s="74"/>
      <c r="AC162" s="74"/>
      <c r="AD162" s="74"/>
      <c r="AE162" s="74"/>
      <c r="AF162" s="74"/>
      <c r="AG162" s="74"/>
      <c r="AH162" s="74"/>
      <c r="AI162" s="74"/>
      <c r="AJ162" s="74"/>
      <c r="AK162" s="74"/>
      <c r="AL162" s="74"/>
      <c r="AM162" s="74"/>
      <c r="AN162" s="74"/>
      <c r="AO162" s="74"/>
      <c r="AP162" s="74"/>
      <c r="AQ162" s="74"/>
      <c r="AR162" s="74"/>
      <c r="AS162" s="74"/>
      <c r="AT162" s="74"/>
      <c r="AU162" s="74"/>
      <c r="AV162" s="74"/>
      <c r="AW162" s="74"/>
      <c r="AX162" s="74"/>
      <c r="AY162" s="74"/>
      <c r="AZ162" s="74"/>
      <c r="BA162" s="74"/>
      <c r="BB162" s="74"/>
      <c r="BC162" s="75"/>
      <c r="IA162" s="21">
        <v>150</v>
      </c>
      <c r="IB162" s="21" t="s">
        <v>598</v>
      </c>
      <c r="IC162" s="21" t="s">
        <v>253</v>
      </c>
      <c r="IE162" s="22"/>
      <c r="IF162" s="22"/>
      <c r="IG162" s="22"/>
      <c r="IH162" s="22"/>
      <c r="II162" s="22"/>
    </row>
    <row r="163" spans="1:243" s="21" customFormat="1" ht="31.5">
      <c r="A163" s="35">
        <v>151</v>
      </c>
      <c r="B163" s="71" t="s">
        <v>602</v>
      </c>
      <c r="C163" s="31" t="s">
        <v>254</v>
      </c>
      <c r="D163" s="37">
        <v>10</v>
      </c>
      <c r="E163" s="38" t="s">
        <v>135</v>
      </c>
      <c r="F163" s="39">
        <v>214.4</v>
      </c>
      <c r="G163" s="40"/>
      <c r="H163" s="40"/>
      <c r="I163" s="41" t="s">
        <v>38</v>
      </c>
      <c r="J163" s="42">
        <f t="shared" si="8"/>
        <v>1</v>
      </c>
      <c r="K163" s="40" t="s">
        <v>39</v>
      </c>
      <c r="L163" s="40" t="s">
        <v>4</v>
      </c>
      <c r="M163" s="43"/>
      <c r="N163" s="40"/>
      <c r="O163" s="40"/>
      <c r="P163" s="44"/>
      <c r="Q163" s="40"/>
      <c r="R163" s="40"/>
      <c r="S163" s="44"/>
      <c r="T163" s="44"/>
      <c r="U163" s="44"/>
      <c r="V163" s="44"/>
      <c r="W163" s="44"/>
      <c r="X163" s="44"/>
      <c r="Y163" s="44"/>
      <c r="Z163" s="44"/>
      <c r="AA163" s="44"/>
      <c r="AB163" s="44"/>
      <c r="AC163" s="44"/>
      <c r="AD163" s="44"/>
      <c r="AE163" s="44"/>
      <c r="AF163" s="44"/>
      <c r="AG163" s="44"/>
      <c r="AH163" s="44"/>
      <c r="AI163" s="44"/>
      <c r="AJ163" s="44"/>
      <c r="AK163" s="44"/>
      <c r="AL163" s="44"/>
      <c r="AM163" s="44"/>
      <c r="AN163" s="44"/>
      <c r="AO163" s="44"/>
      <c r="AP163" s="44"/>
      <c r="AQ163" s="44"/>
      <c r="AR163" s="44"/>
      <c r="AS163" s="44"/>
      <c r="AT163" s="44"/>
      <c r="AU163" s="44"/>
      <c r="AV163" s="44"/>
      <c r="AW163" s="44"/>
      <c r="AX163" s="44"/>
      <c r="AY163" s="44"/>
      <c r="AZ163" s="44"/>
      <c r="BA163" s="45">
        <f t="shared" si="9"/>
        <v>2144</v>
      </c>
      <c r="BB163" s="46">
        <f t="shared" si="10"/>
        <v>2144</v>
      </c>
      <c r="BC163" s="47" t="str">
        <f t="shared" si="11"/>
        <v>INR  Two Thousand One Hundred &amp; Forty Four  Only</v>
      </c>
      <c r="IA163" s="21">
        <v>151</v>
      </c>
      <c r="IB163" s="21" t="s">
        <v>602</v>
      </c>
      <c r="IC163" s="21" t="s">
        <v>254</v>
      </c>
      <c r="ID163" s="21">
        <v>10</v>
      </c>
      <c r="IE163" s="22" t="s">
        <v>135</v>
      </c>
      <c r="IF163" s="22"/>
      <c r="IG163" s="22"/>
      <c r="IH163" s="22"/>
      <c r="II163" s="22"/>
    </row>
    <row r="164" spans="1:243" s="21" customFormat="1" ht="15.75">
      <c r="A164" s="34">
        <v>152</v>
      </c>
      <c r="B164" s="71" t="s">
        <v>391</v>
      </c>
      <c r="C164" s="31" t="s">
        <v>255</v>
      </c>
      <c r="D164" s="73"/>
      <c r="E164" s="74"/>
      <c r="F164" s="74"/>
      <c r="G164" s="74"/>
      <c r="H164" s="74"/>
      <c r="I164" s="74"/>
      <c r="J164" s="74"/>
      <c r="K164" s="74"/>
      <c r="L164" s="74"/>
      <c r="M164" s="74"/>
      <c r="N164" s="74"/>
      <c r="O164" s="74"/>
      <c r="P164" s="74"/>
      <c r="Q164" s="74"/>
      <c r="R164" s="74"/>
      <c r="S164" s="74"/>
      <c r="T164" s="74"/>
      <c r="U164" s="74"/>
      <c r="V164" s="74"/>
      <c r="W164" s="74"/>
      <c r="X164" s="74"/>
      <c r="Y164" s="74"/>
      <c r="Z164" s="74"/>
      <c r="AA164" s="74"/>
      <c r="AB164" s="74"/>
      <c r="AC164" s="74"/>
      <c r="AD164" s="74"/>
      <c r="AE164" s="74"/>
      <c r="AF164" s="74"/>
      <c r="AG164" s="74"/>
      <c r="AH164" s="74"/>
      <c r="AI164" s="74"/>
      <c r="AJ164" s="74"/>
      <c r="AK164" s="74"/>
      <c r="AL164" s="74"/>
      <c r="AM164" s="74"/>
      <c r="AN164" s="74"/>
      <c r="AO164" s="74"/>
      <c r="AP164" s="74"/>
      <c r="AQ164" s="74"/>
      <c r="AR164" s="74"/>
      <c r="AS164" s="74"/>
      <c r="AT164" s="74"/>
      <c r="AU164" s="74"/>
      <c r="AV164" s="74"/>
      <c r="AW164" s="74"/>
      <c r="AX164" s="74"/>
      <c r="AY164" s="74"/>
      <c r="AZ164" s="74"/>
      <c r="BA164" s="74"/>
      <c r="BB164" s="74"/>
      <c r="BC164" s="75"/>
      <c r="IA164" s="21">
        <v>152</v>
      </c>
      <c r="IB164" s="21" t="s">
        <v>391</v>
      </c>
      <c r="IC164" s="21" t="s">
        <v>255</v>
      </c>
      <c r="IE164" s="22"/>
      <c r="IF164" s="22"/>
      <c r="IG164" s="22"/>
      <c r="IH164" s="22"/>
      <c r="II164" s="22"/>
    </row>
    <row r="165" spans="1:243" s="21" customFormat="1" ht="15.75" customHeight="1">
      <c r="A165" s="35">
        <v>153</v>
      </c>
      <c r="B165" s="71" t="s">
        <v>603</v>
      </c>
      <c r="C165" s="31" t="s">
        <v>256</v>
      </c>
      <c r="D165" s="37">
        <v>365</v>
      </c>
      <c r="E165" s="38" t="s">
        <v>135</v>
      </c>
      <c r="F165" s="39">
        <v>32.45</v>
      </c>
      <c r="G165" s="40"/>
      <c r="H165" s="40"/>
      <c r="I165" s="41" t="s">
        <v>38</v>
      </c>
      <c r="J165" s="42">
        <f t="shared" si="8"/>
        <v>1</v>
      </c>
      <c r="K165" s="40" t="s">
        <v>39</v>
      </c>
      <c r="L165" s="40" t="s">
        <v>4</v>
      </c>
      <c r="M165" s="43"/>
      <c r="N165" s="40"/>
      <c r="O165" s="40"/>
      <c r="P165" s="44"/>
      <c r="Q165" s="40"/>
      <c r="R165" s="40"/>
      <c r="S165" s="44"/>
      <c r="T165" s="44"/>
      <c r="U165" s="44"/>
      <c r="V165" s="44"/>
      <c r="W165" s="44"/>
      <c r="X165" s="44"/>
      <c r="Y165" s="44"/>
      <c r="Z165" s="44"/>
      <c r="AA165" s="44"/>
      <c r="AB165" s="44"/>
      <c r="AC165" s="44"/>
      <c r="AD165" s="44"/>
      <c r="AE165" s="44"/>
      <c r="AF165" s="44"/>
      <c r="AG165" s="44"/>
      <c r="AH165" s="44"/>
      <c r="AI165" s="44"/>
      <c r="AJ165" s="44"/>
      <c r="AK165" s="44"/>
      <c r="AL165" s="44"/>
      <c r="AM165" s="44"/>
      <c r="AN165" s="44"/>
      <c r="AO165" s="44"/>
      <c r="AP165" s="44"/>
      <c r="AQ165" s="44"/>
      <c r="AR165" s="44"/>
      <c r="AS165" s="44"/>
      <c r="AT165" s="44"/>
      <c r="AU165" s="44"/>
      <c r="AV165" s="44"/>
      <c r="AW165" s="44"/>
      <c r="AX165" s="44"/>
      <c r="AY165" s="44"/>
      <c r="AZ165" s="44"/>
      <c r="BA165" s="45">
        <f t="shared" si="9"/>
        <v>11844</v>
      </c>
      <c r="BB165" s="46">
        <f t="shared" si="10"/>
        <v>11844</v>
      </c>
      <c r="BC165" s="47" t="str">
        <f t="shared" si="11"/>
        <v>INR  Eleven Thousand Eight Hundred &amp; Forty Four  Only</v>
      </c>
      <c r="IA165" s="21">
        <v>153</v>
      </c>
      <c r="IB165" s="21" t="s">
        <v>603</v>
      </c>
      <c r="IC165" s="21" t="s">
        <v>256</v>
      </c>
      <c r="ID165" s="21">
        <v>365</v>
      </c>
      <c r="IE165" s="22" t="s">
        <v>135</v>
      </c>
      <c r="IF165" s="22"/>
      <c r="IG165" s="22"/>
      <c r="IH165" s="22"/>
      <c r="II165" s="22"/>
    </row>
    <row r="166" spans="1:243" s="21" customFormat="1" ht="29.25" customHeight="1">
      <c r="A166" s="35">
        <v>154</v>
      </c>
      <c r="B166" s="71" t="s">
        <v>389</v>
      </c>
      <c r="C166" s="31" t="s">
        <v>257</v>
      </c>
      <c r="D166" s="73"/>
      <c r="E166" s="74"/>
      <c r="F166" s="74"/>
      <c r="G166" s="74"/>
      <c r="H166" s="74"/>
      <c r="I166" s="74"/>
      <c r="J166" s="74"/>
      <c r="K166" s="74"/>
      <c r="L166" s="74"/>
      <c r="M166" s="74"/>
      <c r="N166" s="74"/>
      <c r="O166" s="74"/>
      <c r="P166" s="74"/>
      <c r="Q166" s="74"/>
      <c r="R166" s="74"/>
      <c r="S166" s="74"/>
      <c r="T166" s="74"/>
      <c r="U166" s="74"/>
      <c r="V166" s="74"/>
      <c r="W166" s="74"/>
      <c r="X166" s="74"/>
      <c r="Y166" s="74"/>
      <c r="Z166" s="74"/>
      <c r="AA166" s="74"/>
      <c r="AB166" s="74"/>
      <c r="AC166" s="74"/>
      <c r="AD166" s="74"/>
      <c r="AE166" s="74"/>
      <c r="AF166" s="74"/>
      <c r="AG166" s="74"/>
      <c r="AH166" s="74"/>
      <c r="AI166" s="74"/>
      <c r="AJ166" s="74"/>
      <c r="AK166" s="74"/>
      <c r="AL166" s="74"/>
      <c r="AM166" s="74"/>
      <c r="AN166" s="74"/>
      <c r="AO166" s="74"/>
      <c r="AP166" s="74"/>
      <c r="AQ166" s="74"/>
      <c r="AR166" s="74"/>
      <c r="AS166" s="74"/>
      <c r="AT166" s="74"/>
      <c r="AU166" s="74"/>
      <c r="AV166" s="74"/>
      <c r="AW166" s="74"/>
      <c r="AX166" s="74"/>
      <c r="AY166" s="74"/>
      <c r="AZ166" s="74"/>
      <c r="BA166" s="74"/>
      <c r="BB166" s="74"/>
      <c r="BC166" s="75"/>
      <c r="IA166" s="21">
        <v>154</v>
      </c>
      <c r="IB166" s="21" t="s">
        <v>389</v>
      </c>
      <c r="IC166" s="21" t="s">
        <v>257</v>
      </c>
      <c r="IE166" s="22"/>
      <c r="IF166" s="22"/>
      <c r="IG166" s="22"/>
      <c r="IH166" s="22"/>
      <c r="II166" s="22"/>
    </row>
    <row r="167" spans="1:243" s="21" customFormat="1" ht="47.25">
      <c r="A167" s="34">
        <v>155</v>
      </c>
      <c r="B167" s="71" t="s">
        <v>164</v>
      </c>
      <c r="C167" s="31" t="s">
        <v>258</v>
      </c>
      <c r="D167" s="37">
        <v>3231</v>
      </c>
      <c r="E167" s="38" t="s">
        <v>135</v>
      </c>
      <c r="F167" s="39">
        <v>92.75</v>
      </c>
      <c r="G167" s="40"/>
      <c r="H167" s="40"/>
      <c r="I167" s="41" t="s">
        <v>38</v>
      </c>
      <c r="J167" s="42">
        <f t="shared" si="8"/>
        <v>1</v>
      </c>
      <c r="K167" s="40" t="s">
        <v>39</v>
      </c>
      <c r="L167" s="40" t="s">
        <v>4</v>
      </c>
      <c r="M167" s="43"/>
      <c r="N167" s="40"/>
      <c r="O167" s="40"/>
      <c r="P167" s="44"/>
      <c r="Q167" s="40"/>
      <c r="R167" s="40"/>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4"/>
      <c r="AY167" s="44"/>
      <c r="AZ167" s="44"/>
      <c r="BA167" s="45">
        <f t="shared" si="9"/>
        <v>299675</v>
      </c>
      <c r="BB167" s="46">
        <f t="shared" si="10"/>
        <v>299675</v>
      </c>
      <c r="BC167" s="47" t="str">
        <f t="shared" si="11"/>
        <v>INR  Two Lakh Ninety Nine Thousand Six Hundred &amp; Seventy Five  Only</v>
      </c>
      <c r="IA167" s="21">
        <v>155</v>
      </c>
      <c r="IB167" s="21" t="s">
        <v>164</v>
      </c>
      <c r="IC167" s="21" t="s">
        <v>258</v>
      </c>
      <c r="ID167" s="21">
        <v>3231</v>
      </c>
      <c r="IE167" s="22" t="s">
        <v>135</v>
      </c>
      <c r="IF167" s="22"/>
      <c r="IG167" s="22"/>
      <c r="IH167" s="22"/>
      <c r="II167" s="22"/>
    </row>
    <row r="168" spans="1:243" s="21" customFormat="1" ht="31.5">
      <c r="A168" s="35">
        <v>156</v>
      </c>
      <c r="B168" s="71" t="s">
        <v>604</v>
      </c>
      <c r="C168" s="31" t="s">
        <v>259</v>
      </c>
      <c r="D168" s="73"/>
      <c r="E168" s="74"/>
      <c r="F168" s="74"/>
      <c r="G168" s="74"/>
      <c r="H168" s="74"/>
      <c r="I168" s="74"/>
      <c r="J168" s="74"/>
      <c r="K168" s="74"/>
      <c r="L168" s="74"/>
      <c r="M168" s="74"/>
      <c r="N168" s="74"/>
      <c r="O168" s="74"/>
      <c r="P168" s="74"/>
      <c r="Q168" s="74"/>
      <c r="R168" s="74"/>
      <c r="S168" s="74"/>
      <c r="T168" s="74"/>
      <c r="U168" s="74"/>
      <c r="V168" s="74"/>
      <c r="W168" s="74"/>
      <c r="X168" s="74"/>
      <c r="Y168" s="74"/>
      <c r="Z168" s="74"/>
      <c r="AA168" s="74"/>
      <c r="AB168" s="74"/>
      <c r="AC168" s="74"/>
      <c r="AD168" s="74"/>
      <c r="AE168" s="74"/>
      <c r="AF168" s="74"/>
      <c r="AG168" s="74"/>
      <c r="AH168" s="74"/>
      <c r="AI168" s="74"/>
      <c r="AJ168" s="74"/>
      <c r="AK168" s="74"/>
      <c r="AL168" s="74"/>
      <c r="AM168" s="74"/>
      <c r="AN168" s="74"/>
      <c r="AO168" s="74"/>
      <c r="AP168" s="74"/>
      <c r="AQ168" s="74"/>
      <c r="AR168" s="74"/>
      <c r="AS168" s="74"/>
      <c r="AT168" s="74"/>
      <c r="AU168" s="74"/>
      <c r="AV168" s="74"/>
      <c r="AW168" s="74"/>
      <c r="AX168" s="74"/>
      <c r="AY168" s="74"/>
      <c r="AZ168" s="74"/>
      <c r="BA168" s="74"/>
      <c r="BB168" s="74"/>
      <c r="BC168" s="75"/>
      <c r="IA168" s="21">
        <v>156</v>
      </c>
      <c r="IB168" s="21" t="s">
        <v>604</v>
      </c>
      <c r="IC168" s="21" t="s">
        <v>259</v>
      </c>
      <c r="IE168" s="22"/>
      <c r="IF168" s="22"/>
      <c r="IG168" s="22"/>
      <c r="IH168" s="22"/>
      <c r="II168" s="22"/>
    </row>
    <row r="169" spans="1:243" s="21" customFormat="1" ht="47.25">
      <c r="A169" s="35">
        <v>157</v>
      </c>
      <c r="B169" s="71" t="s">
        <v>605</v>
      </c>
      <c r="C169" s="31" t="s">
        <v>260</v>
      </c>
      <c r="D169" s="37">
        <v>150</v>
      </c>
      <c r="E169" s="38" t="s">
        <v>135</v>
      </c>
      <c r="F169" s="39">
        <v>162.35</v>
      </c>
      <c r="G169" s="40"/>
      <c r="H169" s="40"/>
      <c r="I169" s="41" t="s">
        <v>38</v>
      </c>
      <c r="J169" s="42">
        <f t="shared" si="8"/>
        <v>1</v>
      </c>
      <c r="K169" s="40" t="s">
        <v>39</v>
      </c>
      <c r="L169" s="40" t="s">
        <v>4</v>
      </c>
      <c r="M169" s="43"/>
      <c r="N169" s="40"/>
      <c r="O169" s="40"/>
      <c r="P169" s="44"/>
      <c r="Q169" s="40"/>
      <c r="R169" s="40"/>
      <c r="S169" s="44"/>
      <c r="T169" s="44"/>
      <c r="U169" s="44"/>
      <c r="V169" s="44"/>
      <c r="W169" s="44"/>
      <c r="X169" s="44"/>
      <c r="Y169" s="44"/>
      <c r="Z169" s="44"/>
      <c r="AA169" s="44"/>
      <c r="AB169" s="44"/>
      <c r="AC169" s="44"/>
      <c r="AD169" s="44"/>
      <c r="AE169" s="44"/>
      <c r="AF169" s="44"/>
      <c r="AG169" s="44"/>
      <c r="AH169" s="44"/>
      <c r="AI169" s="44"/>
      <c r="AJ169" s="44"/>
      <c r="AK169" s="44"/>
      <c r="AL169" s="44"/>
      <c r="AM169" s="44"/>
      <c r="AN169" s="44"/>
      <c r="AO169" s="44"/>
      <c r="AP169" s="44"/>
      <c r="AQ169" s="44"/>
      <c r="AR169" s="44"/>
      <c r="AS169" s="44"/>
      <c r="AT169" s="44"/>
      <c r="AU169" s="44"/>
      <c r="AV169" s="44"/>
      <c r="AW169" s="44"/>
      <c r="AX169" s="44"/>
      <c r="AY169" s="44"/>
      <c r="AZ169" s="44"/>
      <c r="BA169" s="45">
        <f t="shared" si="9"/>
        <v>24353</v>
      </c>
      <c r="BB169" s="46">
        <f t="shared" si="10"/>
        <v>24353</v>
      </c>
      <c r="BC169" s="47" t="str">
        <f t="shared" si="11"/>
        <v>INR  Twenty Four Thousand Three Hundred &amp; Fifty Three  Only</v>
      </c>
      <c r="IA169" s="21">
        <v>157</v>
      </c>
      <c r="IB169" s="21" t="s">
        <v>605</v>
      </c>
      <c r="IC169" s="21" t="s">
        <v>260</v>
      </c>
      <c r="ID169" s="21">
        <v>150</v>
      </c>
      <c r="IE169" s="22" t="s">
        <v>135</v>
      </c>
      <c r="IF169" s="22"/>
      <c r="IG169" s="22"/>
      <c r="IH169" s="22"/>
      <c r="II169" s="22"/>
    </row>
    <row r="170" spans="1:243" s="21" customFormat="1" ht="15.75">
      <c r="A170" s="34">
        <v>158</v>
      </c>
      <c r="B170" s="71" t="s">
        <v>165</v>
      </c>
      <c r="C170" s="31" t="s">
        <v>261</v>
      </c>
      <c r="D170" s="73"/>
      <c r="E170" s="74"/>
      <c r="F170" s="74"/>
      <c r="G170" s="74"/>
      <c r="H170" s="74"/>
      <c r="I170" s="74"/>
      <c r="J170" s="74"/>
      <c r="K170" s="74"/>
      <c r="L170" s="74"/>
      <c r="M170" s="74"/>
      <c r="N170" s="74"/>
      <c r="O170" s="74"/>
      <c r="P170" s="74"/>
      <c r="Q170" s="74"/>
      <c r="R170" s="74"/>
      <c r="S170" s="74"/>
      <c r="T170" s="74"/>
      <c r="U170" s="74"/>
      <c r="V170" s="74"/>
      <c r="W170" s="74"/>
      <c r="X170" s="74"/>
      <c r="Y170" s="74"/>
      <c r="Z170" s="74"/>
      <c r="AA170" s="74"/>
      <c r="AB170" s="74"/>
      <c r="AC170" s="74"/>
      <c r="AD170" s="74"/>
      <c r="AE170" s="74"/>
      <c r="AF170" s="74"/>
      <c r="AG170" s="74"/>
      <c r="AH170" s="74"/>
      <c r="AI170" s="74"/>
      <c r="AJ170" s="74"/>
      <c r="AK170" s="74"/>
      <c r="AL170" s="74"/>
      <c r="AM170" s="74"/>
      <c r="AN170" s="74"/>
      <c r="AO170" s="74"/>
      <c r="AP170" s="74"/>
      <c r="AQ170" s="74"/>
      <c r="AR170" s="74"/>
      <c r="AS170" s="74"/>
      <c r="AT170" s="74"/>
      <c r="AU170" s="74"/>
      <c r="AV170" s="74"/>
      <c r="AW170" s="74"/>
      <c r="AX170" s="74"/>
      <c r="AY170" s="74"/>
      <c r="AZ170" s="74"/>
      <c r="BA170" s="74"/>
      <c r="BB170" s="74"/>
      <c r="BC170" s="75"/>
      <c r="IA170" s="21">
        <v>158</v>
      </c>
      <c r="IB170" s="21" t="s">
        <v>165</v>
      </c>
      <c r="IC170" s="21" t="s">
        <v>261</v>
      </c>
      <c r="IE170" s="22"/>
      <c r="IF170" s="22"/>
      <c r="IG170" s="22"/>
      <c r="IH170" s="22"/>
      <c r="II170" s="22"/>
    </row>
    <row r="171" spans="1:243" s="21" customFormat="1" ht="31.5">
      <c r="A171" s="35">
        <v>159</v>
      </c>
      <c r="B171" s="71" t="s">
        <v>164</v>
      </c>
      <c r="C171" s="31" t="s">
        <v>262</v>
      </c>
      <c r="D171" s="37">
        <v>58.6</v>
      </c>
      <c r="E171" s="38" t="s">
        <v>135</v>
      </c>
      <c r="F171" s="39">
        <v>131.45</v>
      </c>
      <c r="G171" s="40"/>
      <c r="H171" s="40"/>
      <c r="I171" s="41" t="s">
        <v>38</v>
      </c>
      <c r="J171" s="42">
        <f t="shared" si="8"/>
        <v>1</v>
      </c>
      <c r="K171" s="40" t="s">
        <v>39</v>
      </c>
      <c r="L171" s="40" t="s">
        <v>4</v>
      </c>
      <c r="M171" s="43"/>
      <c r="N171" s="40"/>
      <c r="O171" s="40"/>
      <c r="P171" s="44"/>
      <c r="Q171" s="40"/>
      <c r="R171" s="40"/>
      <c r="S171" s="44"/>
      <c r="T171" s="44"/>
      <c r="U171" s="44"/>
      <c r="V171" s="44"/>
      <c r="W171" s="44"/>
      <c r="X171" s="44"/>
      <c r="Y171" s="44"/>
      <c r="Z171" s="44"/>
      <c r="AA171" s="44"/>
      <c r="AB171" s="44"/>
      <c r="AC171" s="44"/>
      <c r="AD171" s="44"/>
      <c r="AE171" s="44"/>
      <c r="AF171" s="44"/>
      <c r="AG171" s="44"/>
      <c r="AH171" s="44"/>
      <c r="AI171" s="44"/>
      <c r="AJ171" s="44"/>
      <c r="AK171" s="44"/>
      <c r="AL171" s="44"/>
      <c r="AM171" s="44"/>
      <c r="AN171" s="44"/>
      <c r="AO171" s="44"/>
      <c r="AP171" s="44"/>
      <c r="AQ171" s="44"/>
      <c r="AR171" s="44"/>
      <c r="AS171" s="44"/>
      <c r="AT171" s="44"/>
      <c r="AU171" s="44"/>
      <c r="AV171" s="44"/>
      <c r="AW171" s="44"/>
      <c r="AX171" s="44"/>
      <c r="AY171" s="44"/>
      <c r="AZ171" s="44"/>
      <c r="BA171" s="45">
        <f t="shared" si="9"/>
        <v>7703</v>
      </c>
      <c r="BB171" s="46">
        <f t="shared" si="10"/>
        <v>7703</v>
      </c>
      <c r="BC171" s="47" t="str">
        <f t="shared" si="11"/>
        <v>INR  Seven Thousand Seven Hundred &amp; Three  Only</v>
      </c>
      <c r="IA171" s="21">
        <v>159</v>
      </c>
      <c r="IB171" s="21" t="s">
        <v>164</v>
      </c>
      <c r="IC171" s="21" t="s">
        <v>262</v>
      </c>
      <c r="ID171" s="21">
        <v>58.6</v>
      </c>
      <c r="IE171" s="22" t="s">
        <v>135</v>
      </c>
      <c r="IF171" s="22"/>
      <c r="IG171" s="22"/>
      <c r="IH171" s="22"/>
      <c r="II171" s="22"/>
    </row>
    <row r="172" spans="1:243" s="21" customFormat="1" ht="31.5">
      <c r="A172" s="35">
        <v>160</v>
      </c>
      <c r="B172" s="71" t="s">
        <v>227</v>
      </c>
      <c r="C172" s="31" t="s">
        <v>263</v>
      </c>
      <c r="D172" s="73"/>
      <c r="E172" s="74"/>
      <c r="F172" s="74"/>
      <c r="G172" s="74"/>
      <c r="H172" s="74"/>
      <c r="I172" s="74"/>
      <c r="J172" s="74"/>
      <c r="K172" s="74"/>
      <c r="L172" s="74"/>
      <c r="M172" s="74"/>
      <c r="N172" s="74"/>
      <c r="O172" s="74"/>
      <c r="P172" s="74"/>
      <c r="Q172" s="74"/>
      <c r="R172" s="74"/>
      <c r="S172" s="74"/>
      <c r="T172" s="74"/>
      <c r="U172" s="74"/>
      <c r="V172" s="74"/>
      <c r="W172" s="74"/>
      <c r="X172" s="74"/>
      <c r="Y172" s="74"/>
      <c r="Z172" s="74"/>
      <c r="AA172" s="74"/>
      <c r="AB172" s="74"/>
      <c r="AC172" s="74"/>
      <c r="AD172" s="74"/>
      <c r="AE172" s="74"/>
      <c r="AF172" s="74"/>
      <c r="AG172" s="74"/>
      <c r="AH172" s="74"/>
      <c r="AI172" s="74"/>
      <c r="AJ172" s="74"/>
      <c r="AK172" s="74"/>
      <c r="AL172" s="74"/>
      <c r="AM172" s="74"/>
      <c r="AN172" s="74"/>
      <c r="AO172" s="74"/>
      <c r="AP172" s="74"/>
      <c r="AQ172" s="74"/>
      <c r="AR172" s="74"/>
      <c r="AS172" s="74"/>
      <c r="AT172" s="74"/>
      <c r="AU172" s="74"/>
      <c r="AV172" s="74"/>
      <c r="AW172" s="74"/>
      <c r="AX172" s="74"/>
      <c r="AY172" s="74"/>
      <c r="AZ172" s="74"/>
      <c r="BA172" s="74"/>
      <c r="BB172" s="74"/>
      <c r="BC172" s="75"/>
      <c r="IA172" s="21">
        <v>160</v>
      </c>
      <c r="IB172" s="21" t="s">
        <v>227</v>
      </c>
      <c r="IC172" s="21" t="s">
        <v>263</v>
      </c>
      <c r="IE172" s="22"/>
      <c r="IF172" s="22"/>
      <c r="IG172" s="22"/>
      <c r="IH172" s="22"/>
      <c r="II172" s="22"/>
    </row>
    <row r="173" spans="1:243" s="21" customFormat="1" ht="31.5">
      <c r="A173" s="34">
        <v>161</v>
      </c>
      <c r="B173" s="71" t="s">
        <v>390</v>
      </c>
      <c r="C173" s="31" t="s">
        <v>264</v>
      </c>
      <c r="D173" s="37">
        <v>91</v>
      </c>
      <c r="E173" s="38" t="s">
        <v>135</v>
      </c>
      <c r="F173" s="39">
        <v>191.4</v>
      </c>
      <c r="G173" s="40"/>
      <c r="H173" s="40"/>
      <c r="I173" s="41" t="s">
        <v>38</v>
      </c>
      <c r="J173" s="42">
        <f t="shared" si="8"/>
        <v>1</v>
      </c>
      <c r="K173" s="40" t="s">
        <v>39</v>
      </c>
      <c r="L173" s="40" t="s">
        <v>4</v>
      </c>
      <c r="M173" s="43"/>
      <c r="N173" s="40"/>
      <c r="O173" s="40"/>
      <c r="P173" s="44"/>
      <c r="Q173" s="40"/>
      <c r="R173" s="40"/>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4"/>
      <c r="AW173" s="44"/>
      <c r="AX173" s="44"/>
      <c r="AY173" s="44"/>
      <c r="AZ173" s="44"/>
      <c r="BA173" s="45">
        <f t="shared" si="9"/>
        <v>17417</v>
      </c>
      <c r="BB173" s="46">
        <f t="shared" si="10"/>
        <v>17417</v>
      </c>
      <c r="BC173" s="47" t="str">
        <f t="shared" si="11"/>
        <v>INR  Seventeen Thousand Four Hundred &amp; Seventeen  Only</v>
      </c>
      <c r="IA173" s="21">
        <v>161</v>
      </c>
      <c r="IB173" s="21" t="s">
        <v>390</v>
      </c>
      <c r="IC173" s="21" t="s">
        <v>264</v>
      </c>
      <c r="ID173" s="21">
        <v>91</v>
      </c>
      <c r="IE173" s="22" t="s">
        <v>135</v>
      </c>
      <c r="IF173" s="22"/>
      <c r="IG173" s="22"/>
      <c r="IH173" s="22"/>
      <c r="II173" s="22"/>
    </row>
    <row r="174" spans="1:243" s="21" customFormat="1" ht="47.25">
      <c r="A174" s="35">
        <v>162</v>
      </c>
      <c r="B174" s="71" t="s">
        <v>166</v>
      </c>
      <c r="C174" s="31" t="s">
        <v>265</v>
      </c>
      <c r="D174" s="37">
        <v>1710</v>
      </c>
      <c r="E174" s="38" t="s">
        <v>135</v>
      </c>
      <c r="F174" s="39">
        <v>123.85</v>
      </c>
      <c r="G174" s="40"/>
      <c r="H174" s="40"/>
      <c r="I174" s="41" t="s">
        <v>38</v>
      </c>
      <c r="J174" s="42">
        <f t="shared" si="8"/>
        <v>1</v>
      </c>
      <c r="K174" s="40" t="s">
        <v>39</v>
      </c>
      <c r="L174" s="40" t="s">
        <v>4</v>
      </c>
      <c r="M174" s="43"/>
      <c r="N174" s="40"/>
      <c r="O174" s="40"/>
      <c r="P174" s="44"/>
      <c r="Q174" s="40"/>
      <c r="R174" s="40"/>
      <c r="S174" s="44"/>
      <c r="T174" s="44"/>
      <c r="U174" s="44"/>
      <c r="V174" s="44"/>
      <c r="W174" s="44"/>
      <c r="X174" s="44"/>
      <c r="Y174" s="44"/>
      <c r="Z174" s="44"/>
      <c r="AA174" s="44"/>
      <c r="AB174" s="44"/>
      <c r="AC174" s="44"/>
      <c r="AD174" s="44"/>
      <c r="AE174" s="44"/>
      <c r="AF174" s="44"/>
      <c r="AG174" s="44"/>
      <c r="AH174" s="44"/>
      <c r="AI174" s="44"/>
      <c r="AJ174" s="44"/>
      <c r="AK174" s="44"/>
      <c r="AL174" s="44"/>
      <c r="AM174" s="44"/>
      <c r="AN174" s="44"/>
      <c r="AO174" s="44"/>
      <c r="AP174" s="44"/>
      <c r="AQ174" s="44"/>
      <c r="AR174" s="44"/>
      <c r="AS174" s="44"/>
      <c r="AT174" s="44"/>
      <c r="AU174" s="44"/>
      <c r="AV174" s="44"/>
      <c r="AW174" s="44"/>
      <c r="AX174" s="44"/>
      <c r="AY174" s="44"/>
      <c r="AZ174" s="44"/>
      <c r="BA174" s="45">
        <f t="shared" si="9"/>
        <v>211784</v>
      </c>
      <c r="BB174" s="46">
        <f t="shared" si="10"/>
        <v>211784</v>
      </c>
      <c r="BC174" s="47" t="str">
        <f t="shared" si="11"/>
        <v>INR  Two Lakh Eleven Thousand Seven Hundred &amp; Eighty Four  Only</v>
      </c>
      <c r="IA174" s="21">
        <v>162</v>
      </c>
      <c r="IB174" s="21" t="s">
        <v>166</v>
      </c>
      <c r="IC174" s="21" t="s">
        <v>265</v>
      </c>
      <c r="ID174" s="21">
        <v>1710</v>
      </c>
      <c r="IE174" s="22" t="s">
        <v>135</v>
      </c>
      <c r="IF174" s="22"/>
      <c r="IG174" s="22"/>
      <c r="IH174" s="22"/>
      <c r="II174" s="22"/>
    </row>
    <row r="175" spans="1:243" s="21" customFormat="1" ht="15.75">
      <c r="A175" s="35">
        <v>163</v>
      </c>
      <c r="B175" s="71" t="s">
        <v>391</v>
      </c>
      <c r="C175" s="31" t="s">
        <v>266</v>
      </c>
      <c r="D175" s="73"/>
      <c r="E175" s="74"/>
      <c r="F175" s="74"/>
      <c r="G175" s="74"/>
      <c r="H175" s="74"/>
      <c r="I175" s="74"/>
      <c r="J175" s="74"/>
      <c r="K175" s="74"/>
      <c r="L175" s="74"/>
      <c r="M175" s="74"/>
      <c r="N175" s="74"/>
      <c r="O175" s="74"/>
      <c r="P175" s="74"/>
      <c r="Q175" s="74"/>
      <c r="R175" s="74"/>
      <c r="S175" s="74"/>
      <c r="T175" s="74"/>
      <c r="U175" s="74"/>
      <c r="V175" s="74"/>
      <c r="W175" s="74"/>
      <c r="X175" s="74"/>
      <c r="Y175" s="74"/>
      <c r="Z175" s="74"/>
      <c r="AA175" s="74"/>
      <c r="AB175" s="74"/>
      <c r="AC175" s="74"/>
      <c r="AD175" s="74"/>
      <c r="AE175" s="74"/>
      <c r="AF175" s="74"/>
      <c r="AG175" s="74"/>
      <c r="AH175" s="74"/>
      <c r="AI175" s="74"/>
      <c r="AJ175" s="74"/>
      <c r="AK175" s="74"/>
      <c r="AL175" s="74"/>
      <c r="AM175" s="74"/>
      <c r="AN175" s="74"/>
      <c r="AO175" s="74"/>
      <c r="AP175" s="74"/>
      <c r="AQ175" s="74"/>
      <c r="AR175" s="74"/>
      <c r="AS175" s="74"/>
      <c r="AT175" s="74"/>
      <c r="AU175" s="74"/>
      <c r="AV175" s="74"/>
      <c r="AW175" s="74"/>
      <c r="AX175" s="74"/>
      <c r="AY175" s="74"/>
      <c r="AZ175" s="74"/>
      <c r="BA175" s="74"/>
      <c r="BB175" s="74"/>
      <c r="BC175" s="75"/>
      <c r="IA175" s="21">
        <v>163</v>
      </c>
      <c r="IB175" s="21" t="s">
        <v>391</v>
      </c>
      <c r="IC175" s="21" t="s">
        <v>266</v>
      </c>
      <c r="IE175" s="22"/>
      <c r="IF175" s="22"/>
      <c r="IG175" s="22"/>
      <c r="IH175" s="22"/>
      <c r="II175" s="22"/>
    </row>
    <row r="176" spans="1:243" s="21" customFormat="1" ht="15.75" customHeight="1">
      <c r="A176" s="34">
        <v>164</v>
      </c>
      <c r="B176" s="71" t="s">
        <v>392</v>
      </c>
      <c r="C176" s="31" t="s">
        <v>267</v>
      </c>
      <c r="D176" s="37">
        <v>1319.6</v>
      </c>
      <c r="E176" s="38" t="s">
        <v>135</v>
      </c>
      <c r="F176" s="39">
        <v>19</v>
      </c>
      <c r="G176" s="40"/>
      <c r="H176" s="40"/>
      <c r="I176" s="41" t="s">
        <v>38</v>
      </c>
      <c r="J176" s="42">
        <f t="shared" si="8"/>
        <v>1</v>
      </c>
      <c r="K176" s="40" t="s">
        <v>39</v>
      </c>
      <c r="L176" s="40" t="s">
        <v>4</v>
      </c>
      <c r="M176" s="43"/>
      <c r="N176" s="40"/>
      <c r="O176" s="40"/>
      <c r="P176" s="44"/>
      <c r="Q176" s="40"/>
      <c r="R176" s="40"/>
      <c r="S176" s="44"/>
      <c r="T176" s="44"/>
      <c r="U176" s="44"/>
      <c r="V176" s="44"/>
      <c r="W176" s="44"/>
      <c r="X176" s="44"/>
      <c r="Y176" s="44"/>
      <c r="Z176" s="44"/>
      <c r="AA176" s="44"/>
      <c r="AB176" s="44"/>
      <c r="AC176" s="44"/>
      <c r="AD176" s="44"/>
      <c r="AE176" s="44"/>
      <c r="AF176" s="44"/>
      <c r="AG176" s="44"/>
      <c r="AH176" s="44"/>
      <c r="AI176" s="44"/>
      <c r="AJ176" s="44"/>
      <c r="AK176" s="44"/>
      <c r="AL176" s="44"/>
      <c r="AM176" s="44"/>
      <c r="AN176" s="44"/>
      <c r="AO176" s="44"/>
      <c r="AP176" s="44"/>
      <c r="AQ176" s="44"/>
      <c r="AR176" s="44"/>
      <c r="AS176" s="44"/>
      <c r="AT176" s="44"/>
      <c r="AU176" s="44"/>
      <c r="AV176" s="44"/>
      <c r="AW176" s="44"/>
      <c r="AX176" s="44"/>
      <c r="AY176" s="44"/>
      <c r="AZ176" s="44"/>
      <c r="BA176" s="45">
        <f t="shared" si="9"/>
        <v>25072</v>
      </c>
      <c r="BB176" s="46">
        <f t="shared" si="10"/>
        <v>25072</v>
      </c>
      <c r="BC176" s="47" t="str">
        <f t="shared" si="11"/>
        <v>INR  Twenty Five Thousand  &amp;Seventy Two  Only</v>
      </c>
      <c r="IA176" s="21">
        <v>164</v>
      </c>
      <c r="IB176" s="21" t="s">
        <v>392</v>
      </c>
      <c r="IC176" s="21" t="s">
        <v>267</v>
      </c>
      <c r="ID176" s="21">
        <v>1319.6</v>
      </c>
      <c r="IE176" s="22" t="s">
        <v>135</v>
      </c>
      <c r="IF176" s="22"/>
      <c r="IG176" s="22"/>
      <c r="IH176" s="22"/>
      <c r="II176" s="22"/>
    </row>
    <row r="177" spans="1:243" s="21" customFormat="1" ht="15.75" customHeight="1">
      <c r="A177" s="35">
        <v>165</v>
      </c>
      <c r="B177" s="71" t="s">
        <v>393</v>
      </c>
      <c r="C177" s="31" t="s">
        <v>268</v>
      </c>
      <c r="D177" s="37">
        <v>1242.6</v>
      </c>
      <c r="E177" s="38" t="s">
        <v>135</v>
      </c>
      <c r="F177" s="39">
        <v>16.35</v>
      </c>
      <c r="G177" s="40"/>
      <c r="H177" s="40"/>
      <c r="I177" s="41" t="s">
        <v>38</v>
      </c>
      <c r="J177" s="42">
        <f t="shared" si="8"/>
        <v>1</v>
      </c>
      <c r="K177" s="40" t="s">
        <v>39</v>
      </c>
      <c r="L177" s="40" t="s">
        <v>4</v>
      </c>
      <c r="M177" s="43"/>
      <c r="N177" s="40"/>
      <c r="O177" s="40"/>
      <c r="P177" s="44"/>
      <c r="Q177" s="40"/>
      <c r="R177" s="40"/>
      <c r="S177" s="44"/>
      <c r="T177" s="44"/>
      <c r="U177" s="44"/>
      <c r="V177" s="44"/>
      <c r="W177" s="44"/>
      <c r="X177" s="44"/>
      <c r="Y177" s="44"/>
      <c r="Z177" s="44"/>
      <c r="AA177" s="44"/>
      <c r="AB177" s="44"/>
      <c r="AC177" s="44"/>
      <c r="AD177" s="44"/>
      <c r="AE177" s="44"/>
      <c r="AF177" s="44"/>
      <c r="AG177" s="44"/>
      <c r="AH177" s="44"/>
      <c r="AI177" s="44"/>
      <c r="AJ177" s="44"/>
      <c r="AK177" s="44"/>
      <c r="AL177" s="44"/>
      <c r="AM177" s="44"/>
      <c r="AN177" s="44"/>
      <c r="AO177" s="44"/>
      <c r="AP177" s="44"/>
      <c r="AQ177" s="44"/>
      <c r="AR177" s="44"/>
      <c r="AS177" s="44"/>
      <c r="AT177" s="44"/>
      <c r="AU177" s="44"/>
      <c r="AV177" s="44"/>
      <c r="AW177" s="44"/>
      <c r="AX177" s="44"/>
      <c r="AY177" s="44"/>
      <c r="AZ177" s="44"/>
      <c r="BA177" s="45">
        <f t="shared" si="9"/>
        <v>20317</v>
      </c>
      <c r="BB177" s="46">
        <f t="shared" si="10"/>
        <v>20317</v>
      </c>
      <c r="BC177" s="47" t="str">
        <f t="shared" si="11"/>
        <v>INR  Twenty Thousand Three Hundred &amp; Seventeen  Only</v>
      </c>
      <c r="IA177" s="21">
        <v>165</v>
      </c>
      <c r="IB177" s="21" t="s">
        <v>393</v>
      </c>
      <c r="IC177" s="21" t="s">
        <v>268</v>
      </c>
      <c r="ID177" s="21">
        <v>1242.6</v>
      </c>
      <c r="IE177" s="22" t="s">
        <v>135</v>
      </c>
      <c r="IF177" s="22"/>
      <c r="IG177" s="22"/>
      <c r="IH177" s="22"/>
      <c r="II177" s="22"/>
    </row>
    <row r="178" spans="1:243" s="21" customFormat="1" ht="15.75" customHeight="1">
      <c r="A178" s="35">
        <v>166</v>
      </c>
      <c r="B178" s="71" t="s">
        <v>606</v>
      </c>
      <c r="C178" s="31" t="s">
        <v>269</v>
      </c>
      <c r="D178" s="73"/>
      <c r="E178" s="74"/>
      <c r="F178" s="74"/>
      <c r="G178" s="74"/>
      <c r="H178" s="74"/>
      <c r="I178" s="74"/>
      <c r="J178" s="74"/>
      <c r="K178" s="74"/>
      <c r="L178" s="74"/>
      <c r="M178" s="74"/>
      <c r="N178" s="74"/>
      <c r="O178" s="74"/>
      <c r="P178" s="74"/>
      <c r="Q178" s="74"/>
      <c r="R178" s="74"/>
      <c r="S178" s="74"/>
      <c r="T178" s="74"/>
      <c r="U178" s="74"/>
      <c r="V178" s="74"/>
      <c r="W178" s="74"/>
      <c r="X178" s="74"/>
      <c r="Y178" s="74"/>
      <c r="Z178" s="74"/>
      <c r="AA178" s="74"/>
      <c r="AB178" s="74"/>
      <c r="AC178" s="74"/>
      <c r="AD178" s="74"/>
      <c r="AE178" s="74"/>
      <c r="AF178" s="74"/>
      <c r="AG178" s="74"/>
      <c r="AH178" s="74"/>
      <c r="AI178" s="74"/>
      <c r="AJ178" s="74"/>
      <c r="AK178" s="74"/>
      <c r="AL178" s="74"/>
      <c r="AM178" s="74"/>
      <c r="AN178" s="74"/>
      <c r="AO178" s="74"/>
      <c r="AP178" s="74"/>
      <c r="AQ178" s="74"/>
      <c r="AR178" s="74"/>
      <c r="AS178" s="74"/>
      <c r="AT178" s="74"/>
      <c r="AU178" s="74"/>
      <c r="AV178" s="74"/>
      <c r="AW178" s="74"/>
      <c r="AX178" s="74"/>
      <c r="AY178" s="74"/>
      <c r="AZ178" s="74"/>
      <c r="BA178" s="74"/>
      <c r="BB178" s="74"/>
      <c r="BC178" s="75"/>
      <c r="IA178" s="21">
        <v>166</v>
      </c>
      <c r="IB178" s="21" t="s">
        <v>606</v>
      </c>
      <c r="IC178" s="21" t="s">
        <v>269</v>
      </c>
      <c r="IE178" s="22"/>
      <c r="IF178" s="22"/>
      <c r="IG178" s="22"/>
      <c r="IH178" s="22"/>
      <c r="II178" s="22"/>
    </row>
    <row r="179" spans="1:243" s="21" customFormat="1" ht="15.75" customHeight="1">
      <c r="A179" s="34">
        <v>167</v>
      </c>
      <c r="B179" s="71" t="s">
        <v>607</v>
      </c>
      <c r="C179" s="31" t="s">
        <v>270</v>
      </c>
      <c r="D179" s="37">
        <v>5</v>
      </c>
      <c r="E179" s="38" t="s">
        <v>135</v>
      </c>
      <c r="F179" s="39">
        <v>56.8</v>
      </c>
      <c r="G179" s="40"/>
      <c r="H179" s="40"/>
      <c r="I179" s="41" t="s">
        <v>38</v>
      </c>
      <c r="J179" s="42">
        <f t="shared" si="8"/>
        <v>1</v>
      </c>
      <c r="K179" s="40" t="s">
        <v>39</v>
      </c>
      <c r="L179" s="40" t="s">
        <v>4</v>
      </c>
      <c r="M179" s="43"/>
      <c r="N179" s="40"/>
      <c r="O179" s="40"/>
      <c r="P179" s="44"/>
      <c r="Q179" s="40"/>
      <c r="R179" s="40"/>
      <c r="S179" s="44"/>
      <c r="T179" s="44"/>
      <c r="U179" s="44"/>
      <c r="V179" s="44"/>
      <c r="W179" s="44"/>
      <c r="X179" s="44"/>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4"/>
      <c r="AY179" s="44"/>
      <c r="AZ179" s="44"/>
      <c r="BA179" s="45">
        <f t="shared" si="9"/>
        <v>284</v>
      </c>
      <c r="BB179" s="46">
        <f t="shared" si="10"/>
        <v>284</v>
      </c>
      <c r="BC179" s="47" t="str">
        <f t="shared" si="11"/>
        <v>INR  Two Hundred &amp; Eighty Four  Only</v>
      </c>
      <c r="IA179" s="21">
        <v>167</v>
      </c>
      <c r="IB179" s="21" t="s">
        <v>607</v>
      </c>
      <c r="IC179" s="21" t="s">
        <v>270</v>
      </c>
      <c r="ID179" s="21">
        <v>5</v>
      </c>
      <c r="IE179" s="22" t="s">
        <v>135</v>
      </c>
      <c r="IF179" s="22"/>
      <c r="IG179" s="22"/>
      <c r="IH179" s="22"/>
      <c r="II179" s="22"/>
    </row>
    <row r="180" spans="1:243" s="21" customFormat="1" ht="15.75" customHeight="1">
      <c r="A180" s="35">
        <v>168</v>
      </c>
      <c r="B180" s="71" t="s">
        <v>167</v>
      </c>
      <c r="C180" s="31" t="s">
        <v>271</v>
      </c>
      <c r="D180" s="37">
        <v>1655</v>
      </c>
      <c r="E180" s="38" t="s">
        <v>135</v>
      </c>
      <c r="F180" s="39">
        <v>20.85</v>
      </c>
      <c r="G180" s="40"/>
      <c r="H180" s="40"/>
      <c r="I180" s="41" t="s">
        <v>38</v>
      </c>
      <c r="J180" s="42">
        <f t="shared" si="8"/>
        <v>1</v>
      </c>
      <c r="K180" s="40" t="s">
        <v>39</v>
      </c>
      <c r="L180" s="40" t="s">
        <v>4</v>
      </c>
      <c r="M180" s="43"/>
      <c r="N180" s="40"/>
      <c r="O180" s="40"/>
      <c r="P180" s="44"/>
      <c r="Q180" s="40"/>
      <c r="R180" s="40"/>
      <c r="S180" s="44"/>
      <c r="T180" s="44"/>
      <c r="U180" s="44"/>
      <c r="V180" s="44"/>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4"/>
      <c r="AY180" s="44"/>
      <c r="AZ180" s="44"/>
      <c r="BA180" s="45">
        <f t="shared" si="9"/>
        <v>34507</v>
      </c>
      <c r="BB180" s="46">
        <f t="shared" si="10"/>
        <v>34507</v>
      </c>
      <c r="BC180" s="47" t="str">
        <f t="shared" si="11"/>
        <v>INR  Thirty Four Thousand Five Hundred &amp; Seven  Only</v>
      </c>
      <c r="IA180" s="21">
        <v>168</v>
      </c>
      <c r="IB180" s="21" t="s">
        <v>167</v>
      </c>
      <c r="IC180" s="21" t="s">
        <v>271</v>
      </c>
      <c r="ID180" s="21">
        <v>1655</v>
      </c>
      <c r="IE180" s="22" t="s">
        <v>135</v>
      </c>
      <c r="IF180" s="22"/>
      <c r="IG180" s="22"/>
      <c r="IH180" s="22"/>
      <c r="II180" s="22"/>
    </row>
    <row r="181" spans="1:243" s="21" customFormat="1" ht="15.75" customHeight="1">
      <c r="A181" s="35">
        <v>169</v>
      </c>
      <c r="B181" s="71" t="s">
        <v>227</v>
      </c>
      <c r="C181" s="31" t="s">
        <v>272</v>
      </c>
      <c r="D181" s="73"/>
      <c r="E181" s="74"/>
      <c r="F181" s="74"/>
      <c r="G181" s="74"/>
      <c r="H181" s="74"/>
      <c r="I181" s="74"/>
      <c r="J181" s="74"/>
      <c r="K181" s="74"/>
      <c r="L181" s="74"/>
      <c r="M181" s="74"/>
      <c r="N181" s="74"/>
      <c r="O181" s="74"/>
      <c r="P181" s="74"/>
      <c r="Q181" s="74"/>
      <c r="R181" s="74"/>
      <c r="S181" s="74"/>
      <c r="T181" s="74"/>
      <c r="U181" s="74"/>
      <c r="V181" s="74"/>
      <c r="W181" s="74"/>
      <c r="X181" s="74"/>
      <c r="Y181" s="74"/>
      <c r="Z181" s="74"/>
      <c r="AA181" s="74"/>
      <c r="AB181" s="74"/>
      <c r="AC181" s="74"/>
      <c r="AD181" s="74"/>
      <c r="AE181" s="74"/>
      <c r="AF181" s="74"/>
      <c r="AG181" s="74"/>
      <c r="AH181" s="74"/>
      <c r="AI181" s="74"/>
      <c r="AJ181" s="74"/>
      <c r="AK181" s="74"/>
      <c r="AL181" s="74"/>
      <c r="AM181" s="74"/>
      <c r="AN181" s="74"/>
      <c r="AO181" s="74"/>
      <c r="AP181" s="74"/>
      <c r="AQ181" s="74"/>
      <c r="AR181" s="74"/>
      <c r="AS181" s="74"/>
      <c r="AT181" s="74"/>
      <c r="AU181" s="74"/>
      <c r="AV181" s="74"/>
      <c r="AW181" s="74"/>
      <c r="AX181" s="74"/>
      <c r="AY181" s="74"/>
      <c r="AZ181" s="74"/>
      <c r="BA181" s="74"/>
      <c r="BB181" s="74"/>
      <c r="BC181" s="75"/>
      <c r="IA181" s="21">
        <v>169</v>
      </c>
      <c r="IB181" s="21" t="s">
        <v>227</v>
      </c>
      <c r="IC181" s="21" t="s">
        <v>272</v>
      </c>
      <c r="IE181" s="22"/>
      <c r="IF181" s="22"/>
      <c r="IG181" s="22"/>
      <c r="IH181" s="22"/>
      <c r="II181" s="22"/>
    </row>
    <row r="182" spans="1:243" s="21" customFormat="1" ht="15.75" customHeight="1">
      <c r="A182" s="34">
        <v>170</v>
      </c>
      <c r="B182" s="71" t="s">
        <v>228</v>
      </c>
      <c r="C182" s="31" t="s">
        <v>273</v>
      </c>
      <c r="D182" s="37">
        <v>1362.7</v>
      </c>
      <c r="E182" s="38" t="s">
        <v>135</v>
      </c>
      <c r="F182" s="39">
        <v>86.55</v>
      </c>
      <c r="G182" s="40"/>
      <c r="H182" s="40"/>
      <c r="I182" s="41" t="s">
        <v>38</v>
      </c>
      <c r="J182" s="42">
        <f t="shared" si="8"/>
        <v>1</v>
      </c>
      <c r="K182" s="40" t="s">
        <v>39</v>
      </c>
      <c r="L182" s="40" t="s">
        <v>4</v>
      </c>
      <c r="M182" s="43"/>
      <c r="N182" s="40"/>
      <c r="O182" s="40"/>
      <c r="P182" s="44"/>
      <c r="Q182" s="40"/>
      <c r="R182" s="40"/>
      <c r="S182" s="44"/>
      <c r="T182" s="44"/>
      <c r="U182" s="44"/>
      <c r="V182" s="44"/>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4"/>
      <c r="AY182" s="44"/>
      <c r="AZ182" s="44"/>
      <c r="BA182" s="45">
        <f t="shared" si="9"/>
        <v>117942</v>
      </c>
      <c r="BB182" s="46">
        <f t="shared" si="10"/>
        <v>117942</v>
      </c>
      <c r="BC182" s="47" t="str">
        <f t="shared" si="11"/>
        <v>INR  One Lakh Seventeen Thousand Nine Hundred &amp; Forty Two  Only</v>
      </c>
      <c r="IA182" s="21">
        <v>170</v>
      </c>
      <c r="IB182" s="21" t="s">
        <v>228</v>
      </c>
      <c r="IC182" s="21" t="s">
        <v>273</v>
      </c>
      <c r="ID182" s="21">
        <v>1362.7</v>
      </c>
      <c r="IE182" s="22" t="s">
        <v>135</v>
      </c>
      <c r="IF182" s="22"/>
      <c r="IG182" s="22"/>
      <c r="IH182" s="22"/>
      <c r="II182" s="22"/>
    </row>
    <row r="183" spans="1:243" s="21" customFormat="1" ht="15.75" customHeight="1">
      <c r="A183" s="35">
        <v>171</v>
      </c>
      <c r="B183" s="71" t="s">
        <v>608</v>
      </c>
      <c r="C183" s="31" t="s">
        <v>274</v>
      </c>
      <c r="D183" s="73"/>
      <c r="E183" s="74"/>
      <c r="F183" s="74"/>
      <c r="G183" s="74"/>
      <c r="H183" s="74"/>
      <c r="I183" s="74"/>
      <c r="J183" s="74"/>
      <c r="K183" s="74"/>
      <c r="L183" s="74"/>
      <c r="M183" s="74"/>
      <c r="N183" s="74"/>
      <c r="O183" s="74"/>
      <c r="P183" s="74"/>
      <c r="Q183" s="74"/>
      <c r="R183" s="74"/>
      <c r="S183" s="74"/>
      <c r="T183" s="74"/>
      <c r="U183" s="74"/>
      <c r="V183" s="74"/>
      <c r="W183" s="74"/>
      <c r="X183" s="74"/>
      <c r="Y183" s="74"/>
      <c r="Z183" s="74"/>
      <c r="AA183" s="74"/>
      <c r="AB183" s="74"/>
      <c r="AC183" s="74"/>
      <c r="AD183" s="74"/>
      <c r="AE183" s="74"/>
      <c r="AF183" s="74"/>
      <c r="AG183" s="74"/>
      <c r="AH183" s="74"/>
      <c r="AI183" s="74"/>
      <c r="AJ183" s="74"/>
      <c r="AK183" s="74"/>
      <c r="AL183" s="74"/>
      <c r="AM183" s="74"/>
      <c r="AN183" s="74"/>
      <c r="AO183" s="74"/>
      <c r="AP183" s="74"/>
      <c r="AQ183" s="74"/>
      <c r="AR183" s="74"/>
      <c r="AS183" s="74"/>
      <c r="AT183" s="74"/>
      <c r="AU183" s="74"/>
      <c r="AV183" s="74"/>
      <c r="AW183" s="74"/>
      <c r="AX183" s="74"/>
      <c r="AY183" s="74"/>
      <c r="AZ183" s="74"/>
      <c r="BA183" s="74"/>
      <c r="BB183" s="74"/>
      <c r="BC183" s="75"/>
      <c r="IA183" s="21">
        <v>171</v>
      </c>
      <c r="IB183" s="21" t="s">
        <v>608</v>
      </c>
      <c r="IC183" s="21" t="s">
        <v>274</v>
      </c>
      <c r="IE183" s="22"/>
      <c r="IF183" s="22"/>
      <c r="IG183" s="22"/>
      <c r="IH183" s="22"/>
      <c r="II183" s="22"/>
    </row>
    <row r="184" spans="1:243" s="21" customFormat="1" ht="15.75" customHeight="1">
      <c r="A184" s="35">
        <v>172</v>
      </c>
      <c r="B184" s="71" t="s">
        <v>609</v>
      </c>
      <c r="C184" s="31" t="s">
        <v>275</v>
      </c>
      <c r="D184" s="37">
        <v>180</v>
      </c>
      <c r="E184" s="38" t="s">
        <v>135</v>
      </c>
      <c r="F184" s="39">
        <v>74.1</v>
      </c>
      <c r="G184" s="40"/>
      <c r="H184" s="40"/>
      <c r="I184" s="41" t="s">
        <v>38</v>
      </c>
      <c r="J184" s="42">
        <f t="shared" si="8"/>
        <v>1</v>
      </c>
      <c r="K184" s="40" t="s">
        <v>39</v>
      </c>
      <c r="L184" s="40" t="s">
        <v>4</v>
      </c>
      <c r="M184" s="43"/>
      <c r="N184" s="40"/>
      <c r="O184" s="40"/>
      <c r="P184" s="44"/>
      <c r="Q184" s="40"/>
      <c r="R184" s="40"/>
      <c r="S184" s="44"/>
      <c r="T184" s="44"/>
      <c r="U184" s="44"/>
      <c r="V184" s="44"/>
      <c r="W184" s="44"/>
      <c r="X184" s="44"/>
      <c r="Y184" s="44"/>
      <c r="Z184" s="44"/>
      <c r="AA184" s="44"/>
      <c r="AB184" s="44"/>
      <c r="AC184" s="44"/>
      <c r="AD184" s="44"/>
      <c r="AE184" s="44"/>
      <c r="AF184" s="44"/>
      <c r="AG184" s="44"/>
      <c r="AH184" s="44"/>
      <c r="AI184" s="44"/>
      <c r="AJ184" s="44"/>
      <c r="AK184" s="44"/>
      <c r="AL184" s="44"/>
      <c r="AM184" s="44"/>
      <c r="AN184" s="44"/>
      <c r="AO184" s="44"/>
      <c r="AP184" s="44"/>
      <c r="AQ184" s="44"/>
      <c r="AR184" s="44"/>
      <c r="AS184" s="44"/>
      <c r="AT184" s="44"/>
      <c r="AU184" s="44"/>
      <c r="AV184" s="44"/>
      <c r="AW184" s="44"/>
      <c r="AX184" s="44"/>
      <c r="AY184" s="44"/>
      <c r="AZ184" s="44"/>
      <c r="BA184" s="45">
        <f t="shared" si="9"/>
        <v>13338</v>
      </c>
      <c r="BB184" s="46">
        <f t="shared" si="10"/>
        <v>13338</v>
      </c>
      <c r="BC184" s="47" t="str">
        <f t="shared" si="11"/>
        <v>INR  Thirteen Thousand Three Hundred &amp; Thirty Eight  Only</v>
      </c>
      <c r="IA184" s="21">
        <v>172</v>
      </c>
      <c r="IB184" s="21" t="s">
        <v>609</v>
      </c>
      <c r="IC184" s="21" t="s">
        <v>275</v>
      </c>
      <c r="ID184" s="21">
        <v>180</v>
      </c>
      <c r="IE184" s="22" t="s">
        <v>135</v>
      </c>
      <c r="IF184" s="22"/>
      <c r="IG184" s="22"/>
      <c r="IH184" s="22"/>
      <c r="II184" s="22"/>
    </row>
    <row r="185" spans="1:243" s="21" customFormat="1" ht="15.75" customHeight="1">
      <c r="A185" s="34">
        <v>173</v>
      </c>
      <c r="B185" s="71" t="s">
        <v>610</v>
      </c>
      <c r="C185" s="31" t="s">
        <v>276</v>
      </c>
      <c r="D185" s="73"/>
      <c r="E185" s="74"/>
      <c r="F185" s="74"/>
      <c r="G185" s="74"/>
      <c r="H185" s="74"/>
      <c r="I185" s="74"/>
      <c r="J185" s="74"/>
      <c r="K185" s="74"/>
      <c r="L185" s="74"/>
      <c r="M185" s="74"/>
      <c r="N185" s="74"/>
      <c r="O185" s="74"/>
      <c r="P185" s="74"/>
      <c r="Q185" s="74"/>
      <c r="R185" s="74"/>
      <c r="S185" s="74"/>
      <c r="T185" s="74"/>
      <c r="U185" s="74"/>
      <c r="V185" s="74"/>
      <c r="W185" s="74"/>
      <c r="X185" s="74"/>
      <c r="Y185" s="74"/>
      <c r="Z185" s="74"/>
      <c r="AA185" s="74"/>
      <c r="AB185" s="74"/>
      <c r="AC185" s="74"/>
      <c r="AD185" s="74"/>
      <c r="AE185" s="74"/>
      <c r="AF185" s="74"/>
      <c r="AG185" s="74"/>
      <c r="AH185" s="74"/>
      <c r="AI185" s="74"/>
      <c r="AJ185" s="74"/>
      <c r="AK185" s="74"/>
      <c r="AL185" s="74"/>
      <c r="AM185" s="74"/>
      <c r="AN185" s="74"/>
      <c r="AO185" s="74"/>
      <c r="AP185" s="74"/>
      <c r="AQ185" s="74"/>
      <c r="AR185" s="74"/>
      <c r="AS185" s="74"/>
      <c r="AT185" s="74"/>
      <c r="AU185" s="74"/>
      <c r="AV185" s="74"/>
      <c r="AW185" s="74"/>
      <c r="AX185" s="74"/>
      <c r="AY185" s="74"/>
      <c r="AZ185" s="74"/>
      <c r="BA185" s="74"/>
      <c r="BB185" s="74"/>
      <c r="BC185" s="75"/>
      <c r="IA185" s="21">
        <v>173</v>
      </c>
      <c r="IB185" s="21" t="s">
        <v>610</v>
      </c>
      <c r="IC185" s="21" t="s">
        <v>276</v>
      </c>
      <c r="IE185" s="22"/>
      <c r="IF185" s="22"/>
      <c r="IG185" s="22"/>
      <c r="IH185" s="22"/>
      <c r="II185" s="22"/>
    </row>
    <row r="186" spans="1:243" s="21" customFormat="1" ht="15.75" customHeight="1">
      <c r="A186" s="35">
        <v>174</v>
      </c>
      <c r="B186" s="71" t="s">
        <v>611</v>
      </c>
      <c r="C186" s="31" t="s">
        <v>277</v>
      </c>
      <c r="D186" s="37">
        <v>10</v>
      </c>
      <c r="E186" s="38" t="s">
        <v>135</v>
      </c>
      <c r="F186" s="39">
        <v>82.95</v>
      </c>
      <c r="G186" s="40"/>
      <c r="H186" s="40"/>
      <c r="I186" s="41" t="s">
        <v>38</v>
      </c>
      <c r="J186" s="42">
        <f t="shared" si="8"/>
        <v>1</v>
      </c>
      <c r="K186" s="40" t="s">
        <v>39</v>
      </c>
      <c r="L186" s="40" t="s">
        <v>4</v>
      </c>
      <c r="M186" s="43"/>
      <c r="N186" s="40"/>
      <c r="O186" s="40"/>
      <c r="P186" s="44"/>
      <c r="Q186" s="40"/>
      <c r="R186" s="40"/>
      <c r="S186" s="44"/>
      <c r="T186" s="44"/>
      <c r="U186" s="44"/>
      <c r="V186" s="44"/>
      <c r="W186" s="44"/>
      <c r="X186" s="44"/>
      <c r="Y186" s="44"/>
      <c r="Z186" s="44"/>
      <c r="AA186" s="44"/>
      <c r="AB186" s="44"/>
      <c r="AC186" s="44"/>
      <c r="AD186" s="44"/>
      <c r="AE186" s="44"/>
      <c r="AF186" s="44"/>
      <c r="AG186" s="44"/>
      <c r="AH186" s="44"/>
      <c r="AI186" s="44"/>
      <c r="AJ186" s="44"/>
      <c r="AK186" s="44"/>
      <c r="AL186" s="44"/>
      <c r="AM186" s="44"/>
      <c r="AN186" s="44"/>
      <c r="AO186" s="44"/>
      <c r="AP186" s="44"/>
      <c r="AQ186" s="44"/>
      <c r="AR186" s="44"/>
      <c r="AS186" s="44"/>
      <c r="AT186" s="44"/>
      <c r="AU186" s="44"/>
      <c r="AV186" s="44"/>
      <c r="AW186" s="44"/>
      <c r="AX186" s="44"/>
      <c r="AY186" s="44"/>
      <c r="AZ186" s="44"/>
      <c r="BA186" s="45">
        <f t="shared" si="9"/>
        <v>830</v>
      </c>
      <c r="BB186" s="46">
        <f t="shared" si="10"/>
        <v>830</v>
      </c>
      <c r="BC186" s="47" t="str">
        <f t="shared" si="11"/>
        <v>INR  Eight Hundred &amp; Thirty  Only</v>
      </c>
      <c r="IA186" s="21">
        <v>174</v>
      </c>
      <c r="IB186" s="21" t="s">
        <v>611</v>
      </c>
      <c r="IC186" s="21" t="s">
        <v>277</v>
      </c>
      <c r="ID186" s="21">
        <v>10</v>
      </c>
      <c r="IE186" s="22" t="s">
        <v>135</v>
      </c>
      <c r="IF186" s="22"/>
      <c r="IG186" s="22"/>
      <c r="IH186" s="22"/>
      <c r="II186" s="22"/>
    </row>
    <row r="187" spans="1:243" s="21" customFormat="1" ht="15.75" customHeight="1">
      <c r="A187" s="35">
        <v>175</v>
      </c>
      <c r="B187" s="71" t="s">
        <v>608</v>
      </c>
      <c r="C187" s="31" t="s">
        <v>278</v>
      </c>
      <c r="D187" s="73"/>
      <c r="E187" s="74"/>
      <c r="F187" s="74"/>
      <c r="G187" s="74"/>
      <c r="H187" s="74"/>
      <c r="I187" s="74"/>
      <c r="J187" s="74"/>
      <c r="K187" s="74"/>
      <c r="L187" s="74"/>
      <c r="M187" s="74"/>
      <c r="N187" s="74"/>
      <c r="O187" s="74"/>
      <c r="P187" s="74"/>
      <c r="Q187" s="74"/>
      <c r="R187" s="74"/>
      <c r="S187" s="74"/>
      <c r="T187" s="74"/>
      <c r="U187" s="74"/>
      <c r="V187" s="74"/>
      <c r="W187" s="74"/>
      <c r="X187" s="74"/>
      <c r="Y187" s="74"/>
      <c r="Z187" s="74"/>
      <c r="AA187" s="74"/>
      <c r="AB187" s="74"/>
      <c r="AC187" s="74"/>
      <c r="AD187" s="74"/>
      <c r="AE187" s="74"/>
      <c r="AF187" s="74"/>
      <c r="AG187" s="74"/>
      <c r="AH187" s="74"/>
      <c r="AI187" s="74"/>
      <c r="AJ187" s="74"/>
      <c r="AK187" s="74"/>
      <c r="AL187" s="74"/>
      <c r="AM187" s="74"/>
      <c r="AN187" s="74"/>
      <c r="AO187" s="74"/>
      <c r="AP187" s="74"/>
      <c r="AQ187" s="74"/>
      <c r="AR187" s="74"/>
      <c r="AS187" s="74"/>
      <c r="AT187" s="74"/>
      <c r="AU187" s="74"/>
      <c r="AV187" s="74"/>
      <c r="AW187" s="74"/>
      <c r="AX187" s="74"/>
      <c r="AY187" s="74"/>
      <c r="AZ187" s="74"/>
      <c r="BA187" s="74"/>
      <c r="BB187" s="74"/>
      <c r="BC187" s="75"/>
      <c r="IA187" s="21">
        <v>175</v>
      </c>
      <c r="IB187" s="21" t="s">
        <v>608</v>
      </c>
      <c r="IC187" s="21" t="s">
        <v>278</v>
      </c>
      <c r="IE187" s="22"/>
      <c r="IF187" s="22"/>
      <c r="IG187" s="22"/>
      <c r="IH187" s="22"/>
      <c r="II187" s="22"/>
    </row>
    <row r="188" spans="1:243" s="21" customFormat="1" ht="15.75" customHeight="1">
      <c r="A188" s="34">
        <v>176</v>
      </c>
      <c r="B188" s="71" t="s">
        <v>612</v>
      </c>
      <c r="C188" s="31" t="s">
        <v>279</v>
      </c>
      <c r="D188" s="37">
        <v>400</v>
      </c>
      <c r="E188" s="38" t="s">
        <v>135</v>
      </c>
      <c r="F188" s="39">
        <v>108.6</v>
      </c>
      <c r="G188" s="40"/>
      <c r="H188" s="40"/>
      <c r="I188" s="41" t="s">
        <v>38</v>
      </c>
      <c r="J188" s="42">
        <f t="shared" si="8"/>
        <v>1</v>
      </c>
      <c r="K188" s="40" t="s">
        <v>39</v>
      </c>
      <c r="L188" s="40" t="s">
        <v>4</v>
      </c>
      <c r="M188" s="43"/>
      <c r="N188" s="40"/>
      <c r="O188" s="40"/>
      <c r="P188" s="44"/>
      <c r="Q188" s="40"/>
      <c r="R188" s="40"/>
      <c r="S188" s="44"/>
      <c r="T188" s="44"/>
      <c r="U188" s="44"/>
      <c r="V188" s="44"/>
      <c r="W188" s="44"/>
      <c r="X188" s="44"/>
      <c r="Y188" s="44"/>
      <c r="Z188" s="44"/>
      <c r="AA188" s="44"/>
      <c r="AB188" s="44"/>
      <c r="AC188" s="44"/>
      <c r="AD188" s="44"/>
      <c r="AE188" s="44"/>
      <c r="AF188" s="44"/>
      <c r="AG188" s="44"/>
      <c r="AH188" s="44"/>
      <c r="AI188" s="44"/>
      <c r="AJ188" s="44"/>
      <c r="AK188" s="44"/>
      <c r="AL188" s="44"/>
      <c r="AM188" s="44"/>
      <c r="AN188" s="44"/>
      <c r="AO188" s="44"/>
      <c r="AP188" s="44"/>
      <c r="AQ188" s="44"/>
      <c r="AR188" s="44"/>
      <c r="AS188" s="44"/>
      <c r="AT188" s="44"/>
      <c r="AU188" s="44"/>
      <c r="AV188" s="44"/>
      <c r="AW188" s="44"/>
      <c r="AX188" s="44"/>
      <c r="AY188" s="44"/>
      <c r="AZ188" s="44"/>
      <c r="BA188" s="45">
        <f t="shared" si="9"/>
        <v>43440</v>
      </c>
      <c r="BB188" s="46">
        <f t="shared" si="10"/>
        <v>43440</v>
      </c>
      <c r="BC188" s="47" t="str">
        <f t="shared" si="11"/>
        <v>INR  Forty Three Thousand Four Hundred &amp; Forty  Only</v>
      </c>
      <c r="IA188" s="21">
        <v>176</v>
      </c>
      <c r="IB188" s="21" t="s">
        <v>612</v>
      </c>
      <c r="IC188" s="21" t="s">
        <v>279</v>
      </c>
      <c r="ID188" s="21">
        <v>400</v>
      </c>
      <c r="IE188" s="22" t="s">
        <v>135</v>
      </c>
      <c r="IF188" s="22"/>
      <c r="IG188" s="22"/>
      <c r="IH188" s="22"/>
      <c r="II188" s="22"/>
    </row>
    <row r="189" spans="1:243" s="21" customFormat="1" ht="15.75" customHeight="1">
      <c r="A189" s="35">
        <v>177</v>
      </c>
      <c r="B189" s="71" t="s">
        <v>394</v>
      </c>
      <c r="C189" s="31" t="s">
        <v>280</v>
      </c>
      <c r="D189" s="73"/>
      <c r="E189" s="74"/>
      <c r="F189" s="74"/>
      <c r="G189" s="74"/>
      <c r="H189" s="74"/>
      <c r="I189" s="74"/>
      <c r="J189" s="74"/>
      <c r="K189" s="74"/>
      <c r="L189" s="74"/>
      <c r="M189" s="74"/>
      <c r="N189" s="74"/>
      <c r="O189" s="74"/>
      <c r="P189" s="74"/>
      <c r="Q189" s="74"/>
      <c r="R189" s="74"/>
      <c r="S189" s="74"/>
      <c r="T189" s="74"/>
      <c r="U189" s="74"/>
      <c r="V189" s="74"/>
      <c r="W189" s="74"/>
      <c r="X189" s="74"/>
      <c r="Y189" s="74"/>
      <c r="Z189" s="74"/>
      <c r="AA189" s="74"/>
      <c r="AB189" s="74"/>
      <c r="AC189" s="74"/>
      <c r="AD189" s="74"/>
      <c r="AE189" s="74"/>
      <c r="AF189" s="74"/>
      <c r="AG189" s="74"/>
      <c r="AH189" s="74"/>
      <c r="AI189" s="74"/>
      <c r="AJ189" s="74"/>
      <c r="AK189" s="74"/>
      <c r="AL189" s="74"/>
      <c r="AM189" s="74"/>
      <c r="AN189" s="74"/>
      <c r="AO189" s="74"/>
      <c r="AP189" s="74"/>
      <c r="AQ189" s="74"/>
      <c r="AR189" s="74"/>
      <c r="AS189" s="74"/>
      <c r="AT189" s="74"/>
      <c r="AU189" s="74"/>
      <c r="AV189" s="74"/>
      <c r="AW189" s="74"/>
      <c r="AX189" s="74"/>
      <c r="AY189" s="74"/>
      <c r="AZ189" s="74"/>
      <c r="BA189" s="74"/>
      <c r="BB189" s="74"/>
      <c r="BC189" s="75"/>
      <c r="IA189" s="21">
        <v>177</v>
      </c>
      <c r="IB189" s="21" t="s">
        <v>394</v>
      </c>
      <c r="IC189" s="21" t="s">
        <v>280</v>
      </c>
      <c r="IE189" s="22"/>
      <c r="IF189" s="22"/>
      <c r="IG189" s="22"/>
      <c r="IH189" s="22"/>
      <c r="II189" s="22"/>
    </row>
    <row r="190" spans="1:243" s="21" customFormat="1" ht="15.75" customHeight="1">
      <c r="A190" s="35">
        <v>178</v>
      </c>
      <c r="B190" s="71" t="s">
        <v>613</v>
      </c>
      <c r="C190" s="31" t="s">
        <v>281</v>
      </c>
      <c r="D190" s="37">
        <v>180</v>
      </c>
      <c r="E190" s="38" t="s">
        <v>135</v>
      </c>
      <c r="F190" s="39">
        <v>111.6</v>
      </c>
      <c r="G190" s="40"/>
      <c r="H190" s="40"/>
      <c r="I190" s="41" t="s">
        <v>38</v>
      </c>
      <c r="J190" s="42">
        <f t="shared" si="8"/>
        <v>1</v>
      </c>
      <c r="K190" s="40" t="s">
        <v>39</v>
      </c>
      <c r="L190" s="40" t="s">
        <v>4</v>
      </c>
      <c r="M190" s="43"/>
      <c r="N190" s="40"/>
      <c r="O190" s="40"/>
      <c r="P190" s="44"/>
      <c r="Q190" s="40"/>
      <c r="R190" s="40"/>
      <c r="S190" s="44"/>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44"/>
      <c r="AS190" s="44"/>
      <c r="AT190" s="44"/>
      <c r="AU190" s="44"/>
      <c r="AV190" s="44"/>
      <c r="AW190" s="44"/>
      <c r="AX190" s="44"/>
      <c r="AY190" s="44"/>
      <c r="AZ190" s="44"/>
      <c r="BA190" s="45">
        <f t="shared" si="9"/>
        <v>20088</v>
      </c>
      <c r="BB190" s="46">
        <f t="shared" si="10"/>
        <v>20088</v>
      </c>
      <c r="BC190" s="47" t="str">
        <f t="shared" si="11"/>
        <v>INR  Twenty Thousand  &amp;Eighty Eight  Only</v>
      </c>
      <c r="IA190" s="21">
        <v>178</v>
      </c>
      <c r="IB190" s="21" t="s">
        <v>613</v>
      </c>
      <c r="IC190" s="21" t="s">
        <v>281</v>
      </c>
      <c r="ID190" s="21">
        <v>180</v>
      </c>
      <c r="IE190" s="22" t="s">
        <v>135</v>
      </c>
      <c r="IF190" s="22"/>
      <c r="IG190" s="22"/>
      <c r="IH190" s="22"/>
      <c r="II190" s="22"/>
    </row>
    <row r="191" spans="1:243" s="21" customFormat="1" ht="15.75" customHeight="1">
      <c r="A191" s="34">
        <v>179</v>
      </c>
      <c r="B191" s="71" t="s">
        <v>147</v>
      </c>
      <c r="C191" s="31" t="s">
        <v>282</v>
      </c>
      <c r="D191" s="73"/>
      <c r="E191" s="74"/>
      <c r="F191" s="74"/>
      <c r="G191" s="74"/>
      <c r="H191" s="74"/>
      <c r="I191" s="74"/>
      <c r="J191" s="74"/>
      <c r="K191" s="74"/>
      <c r="L191" s="74"/>
      <c r="M191" s="74"/>
      <c r="N191" s="74"/>
      <c r="O191" s="74"/>
      <c r="P191" s="74"/>
      <c r="Q191" s="74"/>
      <c r="R191" s="74"/>
      <c r="S191" s="74"/>
      <c r="T191" s="74"/>
      <c r="U191" s="74"/>
      <c r="V191" s="74"/>
      <c r="W191" s="74"/>
      <c r="X191" s="74"/>
      <c r="Y191" s="74"/>
      <c r="Z191" s="74"/>
      <c r="AA191" s="74"/>
      <c r="AB191" s="74"/>
      <c r="AC191" s="74"/>
      <c r="AD191" s="74"/>
      <c r="AE191" s="74"/>
      <c r="AF191" s="74"/>
      <c r="AG191" s="74"/>
      <c r="AH191" s="74"/>
      <c r="AI191" s="74"/>
      <c r="AJ191" s="74"/>
      <c r="AK191" s="74"/>
      <c r="AL191" s="74"/>
      <c r="AM191" s="74"/>
      <c r="AN191" s="74"/>
      <c r="AO191" s="74"/>
      <c r="AP191" s="74"/>
      <c r="AQ191" s="74"/>
      <c r="AR191" s="74"/>
      <c r="AS191" s="74"/>
      <c r="AT191" s="74"/>
      <c r="AU191" s="74"/>
      <c r="AV191" s="74"/>
      <c r="AW191" s="74"/>
      <c r="AX191" s="74"/>
      <c r="AY191" s="74"/>
      <c r="AZ191" s="74"/>
      <c r="BA191" s="74"/>
      <c r="BB191" s="74"/>
      <c r="BC191" s="75"/>
      <c r="IA191" s="21">
        <v>179</v>
      </c>
      <c r="IB191" s="21" t="s">
        <v>147</v>
      </c>
      <c r="IC191" s="21" t="s">
        <v>282</v>
      </c>
      <c r="IE191" s="22"/>
      <c r="IF191" s="22"/>
      <c r="IG191" s="22"/>
      <c r="IH191" s="22"/>
      <c r="II191" s="22"/>
    </row>
    <row r="192" spans="1:243" s="21" customFormat="1" ht="15.75" customHeight="1">
      <c r="A192" s="35">
        <v>180</v>
      </c>
      <c r="B192" s="71" t="s">
        <v>229</v>
      </c>
      <c r="C192" s="31" t="s">
        <v>283</v>
      </c>
      <c r="D192" s="73"/>
      <c r="E192" s="74"/>
      <c r="F192" s="74"/>
      <c r="G192" s="74"/>
      <c r="H192" s="74"/>
      <c r="I192" s="74"/>
      <c r="J192" s="74"/>
      <c r="K192" s="74"/>
      <c r="L192" s="74"/>
      <c r="M192" s="74"/>
      <c r="N192" s="74"/>
      <c r="O192" s="74"/>
      <c r="P192" s="74"/>
      <c r="Q192" s="74"/>
      <c r="R192" s="74"/>
      <c r="S192" s="74"/>
      <c r="T192" s="74"/>
      <c r="U192" s="74"/>
      <c r="V192" s="74"/>
      <c r="W192" s="74"/>
      <c r="X192" s="74"/>
      <c r="Y192" s="74"/>
      <c r="Z192" s="74"/>
      <c r="AA192" s="74"/>
      <c r="AB192" s="74"/>
      <c r="AC192" s="74"/>
      <c r="AD192" s="74"/>
      <c r="AE192" s="74"/>
      <c r="AF192" s="74"/>
      <c r="AG192" s="74"/>
      <c r="AH192" s="74"/>
      <c r="AI192" s="74"/>
      <c r="AJ192" s="74"/>
      <c r="AK192" s="74"/>
      <c r="AL192" s="74"/>
      <c r="AM192" s="74"/>
      <c r="AN192" s="74"/>
      <c r="AO192" s="74"/>
      <c r="AP192" s="74"/>
      <c r="AQ192" s="74"/>
      <c r="AR192" s="74"/>
      <c r="AS192" s="74"/>
      <c r="AT192" s="74"/>
      <c r="AU192" s="74"/>
      <c r="AV192" s="74"/>
      <c r="AW192" s="74"/>
      <c r="AX192" s="74"/>
      <c r="AY192" s="74"/>
      <c r="AZ192" s="74"/>
      <c r="BA192" s="74"/>
      <c r="BB192" s="74"/>
      <c r="BC192" s="75"/>
      <c r="IA192" s="21">
        <v>180</v>
      </c>
      <c r="IB192" s="21" t="s">
        <v>229</v>
      </c>
      <c r="IC192" s="21" t="s">
        <v>283</v>
      </c>
      <c r="IE192" s="22"/>
      <c r="IF192" s="22"/>
      <c r="IG192" s="22"/>
      <c r="IH192" s="22"/>
      <c r="II192" s="22"/>
    </row>
    <row r="193" spans="1:243" s="21" customFormat="1" ht="15.75" customHeight="1">
      <c r="A193" s="35">
        <v>181</v>
      </c>
      <c r="B193" s="71" t="s">
        <v>230</v>
      </c>
      <c r="C193" s="31" t="s">
        <v>284</v>
      </c>
      <c r="D193" s="37">
        <v>77.25</v>
      </c>
      <c r="E193" s="38" t="s">
        <v>135</v>
      </c>
      <c r="F193" s="39">
        <v>478</v>
      </c>
      <c r="G193" s="40"/>
      <c r="H193" s="40"/>
      <c r="I193" s="41" t="s">
        <v>38</v>
      </c>
      <c r="J193" s="42">
        <f t="shared" si="8"/>
        <v>1</v>
      </c>
      <c r="K193" s="40" t="s">
        <v>39</v>
      </c>
      <c r="L193" s="40" t="s">
        <v>4</v>
      </c>
      <c r="M193" s="43"/>
      <c r="N193" s="40"/>
      <c r="O193" s="40"/>
      <c r="P193" s="44"/>
      <c r="Q193" s="40"/>
      <c r="R193" s="40"/>
      <c r="S193" s="44"/>
      <c r="T193" s="44"/>
      <c r="U193" s="44"/>
      <c r="V193" s="44"/>
      <c r="W193" s="44"/>
      <c r="X193" s="44"/>
      <c r="Y193" s="44"/>
      <c r="Z193" s="44"/>
      <c r="AA193" s="44"/>
      <c r="AB193" s="44"/>
      <c r="AC193" s="44"/>
      <c r="AD193" s="44"/>
      <c r="AE193" s="44"/>
      <c r="AF193" s="44"/>
      <c r="AG193" s="44"/>
      <c r="AH193" s="44"/>
      <c r="AI193" s="44"/>
      <c r="AJ193" s="44"/>
      <c r="AK193" s="44"/>
      <c r="AL193" s="44"/>
      <c r="AM193" s="44"/>
      <c r="AN193" s="44"/>
      <c r="AO193" s="44"/>
      <c r="AP193" s="44"/>
      <c r="AQ193" s="44"/>
      <c r="AR193" s="44"/>
      <c r="AS193" s="44"/>
      <c r="AT193" s="44"/>
      <c r="AU193" s="44"/>
      <c r="AV193" s="44"/>
      <c r="AW193" s="44"/>
      <c r="AX193" s="44"/>
      <c r="AY193" s="44"/>
      <c r="AZ193" s="44"/>
      <c r="BA193" s="45">
        <f t="shared" si="9"/>
        <v>36926</v>
      </c>
      <c r="BB193" s="46">
        <f t="shared" si="10"/>
        <v>36926</v>
      </c>
      <c r="BC193" s="47" t="str">
        <f t="shared" si="11"/>
        <v>INR  Thirty Six Thousand Nine Hundred &amp; Twenty Six  Only</v>
      </c>
      <c r="IA193" s="21">
        <v>181</v>
      </c>
      <c r="IB193" s="21" t="s">
        <v>230</v>
      </c>
      <c r="IC193" s="21" t="s">
        <v>284</v>
      </c>
      <c r="ID193" s="21">
        <v>77.25</v>
      </c>
      <c r="IE193" s="22" t="s">
        <v>135</v>
      </c>
      <c r="IF193" s="22"/>
      <c r="IG193" s="22"/>
      <c r="IH193" s="22"/>
      <c r="II193" s="22"/>
    </row>
    <row r="194" spans="1:243" s="21" customFormat="1" ht="15.75" customHeight="1">
      <c r="A194" s="34">
        <v>182</v>
      </c>
      <c r="B194" s="71" t="s">
        <v>614</v>
      </c>
      <c r="C194" s="31" t="s">
        <v>285</v>
      </c>
      <c r="D194" s="73"/>
      <c r="E194" s="74"/>
      <c r="F194" s="74"/>
      <c r="G194" s="74"/>
      <c r="H194" s="74"/>
      <c r="I194" s="74"/>
      <c r="J194" s="74"/>
      <c r="K194" s="74"/>
      <c r="L194" s="74"/>
      <c r="M194" s="74"/>
      <c r="N194" s="74"/>
      <c r="O194" s="74"/>
      <c r="P194" s="74"/>
      <c r="Q194" s="74"/>
      <c r="R194" s="74"/>
      <c r="S194" s="74"/>
      <c r="T194" s="74"/>
      <c r="U194" s="74"/>
      <c r="V194" s="74"/>
      <c r="W194" s="74"/>
      <c r="X194" s="74"/>
      <c r="Y194" s="74"/>
      <c r="Z194" s="74"/>
      <c r="AA194" s="74"/>
      <c r="AB194" s="74"/>
      <c r="AC194" s="74"/>
      <c r="AD194" s="74"/>
      <c r="AE194" s="74"/>
      <c r="AF194" s="74"/>
      <c r="AG194" s="74"/>
      <c r="AH194" s="74"/>
      <c r="AI194" s="74"/>
      <c r="AJ194" s="74"/>
      <c r="AK194" s="74"/>
      <c r="AL194" s="74"/>
      <c r="AM194" s="74"/>
      <c r="AN194" s="74"/>
      <c r="AO194" s="74"/>
      <c r="AP194" s="74"/>
      <c r="AQ194" s="74"/>
      <c r="AR194" s="74"/>
      <c r="AS194" s="74"/>
      <c r="AT194" s="74"/>
      <c r="AU194" s="74"/>
      <c r="AV194" s="74"/>
      <c r="AW194" s="74"/>
      <c r="AX194" s="74"/>
      <c r="AY194" s="74"/>
      <c r="AZ194" s="74"/>
      <c r="BA194" s="74"/>
      <c r="BB194" s="74"/>
      <c r="BC194" s="75"/>
      <c r="IA194" s="21">
        <v>182</v>
      </c>
      <c r="IB194" s="21" t="s">
        <v>614</v>
      </c>
      <c r="IC194" s="21" t="s">
        <v>285</v>
      </c>
      <c r="IE194" s="22"/>
      <c r="IF194" s="22"/>
      <c r="IG194" s="22"/>
      <c r="IH194" s="22"/>
      <c r="II194" s="22"/>
    </row>
    <row r="195" spans="1:243" s="21" customFormat="1" ht="15.75" customHeight="1">
      <c r="A195" s="35">
        <v>183</v>
      </c>
      <c r="B195" s="71" t="s">
        <v>615</v>
      </c>
      <c r="C195" s="31" t="s">
        <v>286</v>
      </c>
      <c r="D195" s="37">
        <v>7</v>
      </c>
      <c r="E195" s="38" t="s">
        <v>145</v>
      </c>
      <c r="F195" s="39">
        <v>1505.3</v>
      </c>
      <c r="G195" s="40"/>
      <c r="H195" s="40"/>
      <c r="I195" s="41" t="s">
        <v>38</v>
      </c>
      <c r="J195" s="42">
        <f t="shared" si="8"/>
        <v>1</v>
      </c>
      <c r="K195" s="40" t="s">
        <v>39</v>
      </c>
      <c r="L195" s="40" t="s">
        <v>4</v>
      </c>
      <c r="M195" s="43"/>
      <c r="N195" s="40"/>
      <c r="O195" s="40"/>
      <c r="P195" s="44"/>
      <c r="Q195" s="40"/>
      <c r="R195" s="40"/>
      <c r="S195" s="44"/>
      <c r="T195" s="44"/>
      <c r="U195" s="44"/>
      <c r="V195" s="44"/>
      <c r="W195" s="44"/>
      <c r="X195" s="44"/>
      <c r="Y195" s="44"/>
      <c r="Z195" s="44"/>
      <c r="AA195" s="44"/>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4"/>
      <c r="AX195" s="44"/>
      <c r="AY195" s="44"/>
      <c r="AZ195" s="44"/>
      <c r="BA195" s="45">
        <f t="shared" si="9"/>
        <v>10537</v>
      </c>
      <c r="BB195" s="46">
        <f t="shared" si="10"/>
        <v>10537</v>
      </c>
      <c r="BC195" s="47" t="str">
        <f t="shared" si="11"/>
        <v>INR  Ten Thousand Five Hundred &amp; Thirty Seven  Only</v>
      </c>
      <c r="IA195" s="21">
        <v>183</v>
      </c>
      <c r="IB195" s="21" t="s">
        <v>615</v>
      </c>
      <c r="IC195" s="21" t="s">
        <v>286</v>
      </c>
      <c r="ID195" s="21">
        <v>7</v>
      </c>
      <c r="IE195" s="22" t="s">
        <v>145</v>
      </c>
      <c r="IF195" s="22"/>
      <c r="IG195" s="22"/>
      <c r="IH195" s="22"/>
      <c r="II195" s="22"/>
    </row>
    <row r="196" spans="1:243" s="21" customFormat="1" ht="15.75" customHeight="1">
      <c r="A196" s="35">
        <v>184</v>
      </c>
      <c r="B196" s="71" t="s">
        <v>616</v>
      </c>
      <c r="C196" s="31" t="s">
        <v>287</v>
      </c>
      <c r="D196" s="37">
        <v>2</v>
      </c>
      <c r="E196" s="38" t="s">
        <v>145</v>
      </c>
      <c r="F196" s="39">
        <v>948.05</v>
      </c>
      <c r="G196" s="40"/>
      <c r="H196" s="40"/>
      <c r="I196" s="41" t="s">
        <v>38</v>
      </c>
      <c r="J196" s="42">
        <f t="shared" si="8"/>
        <v>1</v>
      </c>
      <c r="K196" s="40" t="s">
        <v>39</v>
      </c>
      <c r="L196" s="40" t="s">
        <v>4</v>
      </c>
      <c r="M196" s="43"/>
      <c r="N196" s="40"/>
      <c r="O196" s="40"/>
      <c r="P196" s="44"/>
      <c r="Q196" s="40"/>
      <c r="R196" s="40"/>
      <c r="S196" s="44"/>
      <c r="T196" s="44"/>
      <c r="U196" s="44"/>
      <c r="V196" s="44"/>
      <c r="W196" s="44"/>
      <c r="X196" s="44"/>
      <c r="Y196" s="44"/>
      <c r="Z196" s="44"/>
      <c r="AA196" s="44"/>
      <c r="AB196" s="44"/>
      <c r="AC196" s="44"/>
      <c r="AD196" s="44"/>
      <c r="AE196" s="44"/>
      <c r="AF196" s="44"/>
      <c r="AG196" s="44"/>
      <c r="AH196" s="44"/>
      <c r="AI196" s="44"/>
      <c r="AJ196" s="44"/>
      <c r="AK196" s="44"/>
      <c r="AL196" s="44"/>
      <c r="AM196" s="44"/>
      <c r="AN196" s="44"/>
      <c r="AO196" s="44"/>
      <c r="AP196" s="44"/>
      <c r="AQ196" s="44"/>
      <c r="AR196" s="44"/>
      <c r="AS196" s="44"/>
      <c r="AT196" s="44"/>
      <c r="AU196" s="44"/>
      <c r="AV196" s="44"/>
      <c r="AW196" s="44"/>
      <c r="AX196" s="44"/>
      <c r="AY196" s="44"/>
      <c r="AZ196" s="44"/>
      <c r="BA196" s="45">
        <f t="shared" si="9"/>
        <v>1896</v>
      </c>
      <c r="BB196" s="46">
        <f t="shared" si="10"/>
        <v>1896</v>
      </c>
      <c r="BC196" s="47" t="str">
        <f t="shared" si="11"/>
        <v>INR  One Thousand Eight Hundred &amp; Ninety Six  Only</v>
      </c>
      <c r="IA196" s="21">
        <v>184</v>
      </c>
      <c r="IB196" s="21" t="s">
        <v>616</v>
      </c>
      <c r="IC196" s="21" t="s">
        <v>287</v>
      </c>
      <c r="ID196" s="21">
        <v>2</v>
      </c>
      <c r="IE196" s="22" t="s">
        <v>145</v>
      </c>
      <c r="IF196" s="22"/>
      <c r="IG196" s="22"/>
      <c r="IH196" s="22"/>
      <c r="II196" s="22"/>
    </row>
    <row r="197" spans="1:243" s="21" customFormat="1" ht="15.75" customHeight="1">
      <c r="A197" s="34">
        <v>185</v>
      </c>
      <c r="B197" s="71" t="s">
        <v>617</v>
      </c>
      <c r="C197" s="31" t="s">
        <v>288</v>
      </c>
      <c r="D197" s="37">
        <v>10</v>
      </c>
      <c r="E197" s="38" t="s">
        <v>135</v>
      </c>
      <c r="F197" s="39">
        <v>59.75</v>
      </c>
      <c r="G197" s="40"/>
      <c r="H197" s="40"/>
      <c r="I197" s="41" t="s">
        <v>38</v>
      </c>
      <c r="J197" s="42">
        <f t="shared" si="8"/>
        <v>1</v>
      </c>
      <c r="K197" s="40" t="s">
        <v>39</v>
      </c>
      <c r="L197" s="40" t="s">
        <v>4</v>
      </c>
      <c r="M197" s="43"/>
      <c r="N197" s="40"/>
      <c r="O197" s="40"/>
      <c r="P197" s="44"/>
      <c r="Q197" s="40"/>
      <c r="R197" s="40"/>
      <c r="S197" s="44"/>
      <c r="T197" s="44"/>
      <c r="U197" s="44"/>
      <c r="V197" s="44"/>
      <c r="W197" s="44"/>
      <c r="X197" s="44"/>
      <c r="Y197" s="44"/>
      <c r="Z197" s="44"/>
      <c r="AA197" s="44"/>
      <c r="AB197" s="44"/>
      <c r="AC197" s="44"/>
      <c r="AD197" s="44"/>
      <c r="AE197" s="44"/>
      <c r="AF197" s="44"/>
      <c r="AG197" s="44"/>
      <c r="AH197" s="44"/>
      <c r="AI197" s="44"/>
      <c r="AJ197" s="44"/>
      <c r="AK197" s="44"/>
      <c r="AL197" s="44"/>
      <c r="AM197" s="44"/>
      <c r="AN197" s="44"/>
      <c r="AO197" s="44"/>
      <c r="AP197" s="44"/>
      <c r="AQ197" s="44"/>
      <c r="AR197" s="44"/>
      <c r="AS197" s="44"/>
      <c r="AT197" s="44"/>
      <c r="AU197" s="44"/>
      <c r="AV197" s="44"/>
      <c r="AW197" s="44"/>
      <c r="AX197" s="44"/>
      <c r="AY197" s="44"/>
      <c r="AZ197" s="44"/>
      <c r="BA197" s="45">
        <f t="shared" si="9"/>
        <v>598</v>
      </c>
      <c r="BB197" s="46">
        <f t="shared" si="10"/>
        <v>598</v>
      </c>
      <c r="BC197" s="47" t="str">
        <f t="shared" si="11"/>
        <v>INR  Five Hundred &amp; Ninety Eight  Only</v>
      </c>
      <c r="IA197" s="21">
        <v>185</v>
      </c>
      <c r="IB197" s="21" t="s">
        <v>617</v>
      </c>
      <c r="IC197" s="21" t="s">
        <v>288</v>
      </c>
      <c r="ID197" s="21">
        <v>10</v>
      </c>
      <c r="IE197" s="22" t="s">
        <v>135</v>
      </c>
      <c r="IF197" s="22"/>
      <c r="IG197" s="22"/>
      <c r="IH197" s="22"/>
      <c r="II197" s="22"/>
    </row>
    <row r="198" spans="1:243" s="21" customFormat="1" ht="15.75" customHeight="1">
      <c r="A198" s="35">
        <v>186</v>
      </c>
      <c r="B198" s="71" t="s">
        <v>618</v>
      </c>
      <c r="C198" s="31" t="s">
        <v>289</v>
      </c>
      <c r="D198" s="37">
        <v>120</v>
      </c>
      <c r="E198" s="38" t="s">
        <v>135</v>
      </c>
      <c r="F198" s="39">
        <v>285</v>
      </c>
      <c r="G198" s="40"/>
      <c r="H198" s="40"/>
      <c r="I198" s="41" t="s">
        <v>38</v>
      </c>
      <c r="J198" s="42">
        <f t="shared" si="8"/>
        <v>1</v>
      </c>
      <c r="K198" s="40" t="s">
        <v>39</v>
      </c>
      <c r="L198" s="40" t="s">
        <v>4</v>
      </c>
      <c r="M198" s="43"/>
      <c r="N198" s="40"/>
      <c r="O198" s="40"/>
      <c r="P198" s="44"/>
      <c r="Q198" s="40"/>
      <c r="R198" s="40"/>
      <c r="S198" s="44"/>
      <c r="T198" s="44"/>
      <c r="U198" s="44"/>
      <c r="V198" s="44"/>
      <c r="W198" s="44"/>
      <c r="X198" s="44"/>
      <c r="Y198" s="44"/>
      <c r="Z198" s="44"/>
      <c r="AA198" s="44"/>
      <c r="AB198" s="44"/>
      <c r="AC198" s="44"/>
      <c r="AD198" s="44"/>
      <c r="AE198" s="44"/>
      <c r="AF198" s="44"/>
      <c r="AG198" s="44"/>
      <c r="AH198" s="44"/>
      <c r="AI198" s="44"/>
      <c r="AJ198" s="44"/>
      <c r="AK198" s="44"/>
      <c r="AL198" s="44"/>
      <c r="AM198" s="44"/>
      <c r="AN198" s="44"/>
      <c r="AO198" s="44"/>
      <c r="AP198" s="44"/>
      <c r="AQ198" s="44"/>
      <c r="AR198" s="44"/>
      <c r="AS198" s="44"/>
      <c r="AT198" s="44"/>
      <c r="AU198" s="44"/>
      <c r="AV198" s="44"/>
      <c r="AW198" s="44"/>
      <c r="AX198" s="44"/>
      <c r="AY198" s="44"/>
      <c r="AZ198" s="44"/>
      <c r="BA198" s="45">
        <f t="shared" si="9"/>
        <v>34200</v>
      </c>
      <c r="BB198" s="46">
        <f t="shared" si="10"/>
        <v>34200</v>
      </c>
      <c r="BC198" s="47" t="str">
        <f t="shared" si="11"/>
        <v>INR  Thirty Four Thousand Two Hundred    Only</v>
      </c>
      <c r="IA198" s="21">
        <v>186</v>
      </c>
      <c r="IB198" s="21" t="s">
        <v>618</v>
      </c>
      <c r="IC198" s="21" t="s">
        <v>289</v>
      </c>
      <c r="ID198" s="21">
        <v>120</v>
      </c>
      <c r="IE198" s="22" t="s">
        <v>135</v>
      </c>
      <c r="IF198" s="22"/>
      <c r="IG198" s="22"/>
      <c r="IH198" s="22"/>
      <c r="II198" s="22"/>
    </row>
    <row r="199" spans="1:243" s="21" customFormat="1" ht="15.75" customHeight="1">
      <c r="A199" s="35">
        <v>187</v>
      </c>
      <c r="B199" s="71" t="s">
        <v>395</v>
      </c>
      <c r="C199" s="31" t="s">
        <v>290</v>
      </c>
      <c r="D199" s="37">
        <v>279</v>
      </c>
      <c r="E199" s="38" t="s">
        <v>135</v>
      </c>
      <c r="F199" s="39">
        <v>2.85</v>
      </c>
      <c r="G199" s="40"/>
      <c r="H199" s="40"/>
      <c r="I199" s="41" t="s">
        <v>38</v>
      </c>
      <c r="J199" s="42">
        <f t="shared" si="8"/>
        <v>1</v>
      </c>
      <c r="K199" s="40" t="s">
        <v>39</v>
      </c>
      <c r="L199" s="40" t="s">
        <v>4</v>
      </c>
      <c r="M199" s="43"/>
      <c r="N199" s="40"/>
      <c r="O199" s="40"/>
      <c r="P199" s="44"/>
      <c r="Q199" s="40"/>
      <c r="R199" s="40"/>
      <c r="S199" s="44"/>
      <c r="T199" s="44"/>
      <c r="U199" s="44"/>
      <c r="V199" s="44"/>
      <c r="W199" s="44"/>
      <c r="X199" s="44"/>
      <c r="Y199" s="44"/>
      <c r="Z199" s="44"/>
      <c r="AA199" s="44"/>
      <c r="AB199" s="44"/>
      <c r="AC199" s="44"/>
      <c r="AD199" s="44"/>
      <c r="AE199" s="44"/>
      <c r="AF199" s="44"/>
      <c r="AG199" s="44"/>
      <c r="AH199" s="44"/>
      <c r="AI199" s="44"/>
      <c r="AJ199" s="44"/>
      <c r="AK199" s="44"/>
      <c r="AL199" s="44"/>
      <c r="AM199" s="44"/>
      <c r="AN199" s="44"/>
      <c r="AO199" s="44"/>
      <c r="AP199" s="44"/>
      <c r="AQ199" s="44"/>
      <c r="AR199" s="44"/>
      <c r="AS199" s="44"/>
      <c r="AT199" s="44"/>
      <c r="AU199" s="44"/>
      <c r="AV199" s="44"/>
      <c r="AW199" s="44"/>
      <c r="AX199" s="44"/>
      <c r="AY199" s="44"/>
      <c r="AZ199" s="44"/>
      <c r="BA199" s="45">
        <f t="shared" si="9"/>
        <v>795</v>
      </c>
      <c r="BB199" s="46">
        <f t="shared" si="10"/>
        <v>795</v>
      </c>
      <c r="BC199" s="47" t="str">
        <f t="shared" si="11"/>
        <v>INR  Seven Hundred &amp; Ninety Five  Only</v>
      </c>
      <c r="IA199" s="21">
        <v>187</v>
      </c>
      <c r="IB199" s="21" t="s">
        <v>395</v>
      </c>
      <c r="IC199" s="21" t="s">
        <v>290</v>
      </c>
      <c r="ID199" s="21">
        <v>279</v>
      </c>
      <c r="IE199" s="22" t="s">
        <v>135</v>
      </c>
      <c r="IF199" s="22"/>
      <c r="IG199" s="22"/>
      <c r="IH199" s="22"/>
      <c r="II199" s="22"/>
    </row>
    <row r="200" spans="1:243" s="21" customFormat="1" ht="15.75" customHeight="1">
      <c r="A200" s="34">
        <v>188</v>
      </c>
      <c r="B200" s="71" t="s">
        <v>396</v>
      </c>
      <c r="C200" s="31" t="s">
        <v>291</v>
      </c>
      <c r="D200" s="37">
        <v>35</v>
      </c>
      <c r="E200" s="38" t="s">
        <v>145</v>
      </c>
      <c r="F200" s="39">
        <v>325.95</v>
      </c>
      <c r="G200" s="40"/>
      <c r="H200" s="40"/>
      <c r="I200" s="41" t="s">
        <v>38</v>
      </c>
      <c r="J200" s="42">
        <f t="shared" si="8"/>
        <v>1</v>
      </c>
      <c r="K200" s="40" t="s">
        <v>39</v>
      </c>
      <c r="L200" s="40" t="s">
        <v>4</v>
      </c>
      <c r="M200" s="43"/>
      <c r="N200" s="40"/>
      <c r="O200" s="40"/>
      <c r="P200" s="44"/>
      <c r="Q200" s="40"/>
      <c r="R200" s="40"/>
      <c r="S200" s="44"/>
      <c r="T200" s="44"/>
      <c r="U200" s="44"/>
      <c r="V200" s="44"/>
      <c r="W200" s="44"/>
      <c r="X200" s="44"/>
      <c r="Y200" s="44"/>
      <c r="Z200" s="44"/>
      <c r="AA200" s="44"/>
      <c r="AB200" s="44"/>
      <c r="AC200" s="44"/>
      <c r="AD200" s="44"/>
      <c r="AE200" s="44"/>
      <c r="AF200" s="44"/>
      <c r="AG200" s="44"/>
      <c r="AH200" s="44"/>
      <c r="AI200" s="44"/>
      <c r="AJ200" s="44"/>
      <c r="AK200" s="44"/>
      <c r="AL200" s="44"/>
      <c r="AM200" s="44"/>
      <c r="AN200" s="44"/>
      <c r="AO200" s="44"/>
      <c r="AP200" s="44"/>
      <c r="AQ200" s="44"/>
      <c r="AR200" s="44"/>
      <c r="AS200" s="44"/>
      <c r="AT200" s="44"/>
      <c r="AU200" s="44"/>
      <c r="AV200" s="44"/>
      <c r="AW200" s="44"/>
      <c r="AX200" s="44"/>
      <c r="AY200" s="44"/>
      <c r="AZ200" s="44"/>
      <c r="BA200" s="45">
        <f t="shared" si="9"/>
        <v>11408</v>
      </c>
      <c r="BB200" s="46">
        <f t="shared" si="10"/>
        <v>11408</v>
      </c>
      <c r="BC200" s="47" t="str">
        <f t="shared" si="11"/>
        <v>INR  Eleven Thousand Four Hundred &amp; Eight  Only</v>
      </c>
      <c r="IA200" s="21">
        <v>188</v>
      </c>
      <c r="IB200" s="21" t="s">
        <v>396</v>
      </c>
      <c r="IC200" s="21" t="s">
        <v>291</v>
      </c>
      <c r="ID200" s="21">
        <v>35</v>
      </c>
      <c r="IE200" s="22" t="s">
        <v>145</v>
      </c>
      <c r="IF200" s="22"/>
      <c r="IG200" s="22"/>
      <c r="IH200" s="22"/>
      <c r="II200" s="22"/>
    </row>
    <row r="201" spans="1:243" s="21" customFormat="1" ht="15.75" customHeight="1">
      <c r="A201" s="35">
        <v>189</v>
      </c>
      <c r="B201" s="71" t="s">
        <v>148</v>
      </c>
      <c r="C201" s="31" t="s">
        <v>292</v>
      </c>
      <c r="D201" s="73"/>
      <c r="E201" s="74"/>
      <c r="F201" s="74"/>
      <c r="G201" s="74"/>
      <c r="H201" s="74"/>
      <c r="I201" s="74"/>
      <c r="J201" s="74"/>
      <c r="K201" s="74"/>
      <c r="L201" s="74"/>
      <c r="M201" s="74"/>
      <c r="N201" s="74"/>
      <c r="O201" s="74"/>
      <c r="P201" s="74"/>
      <c r="Q201" s="74"/>
      <c r="R201" s="74"/>
      <c r="S201" s="74"/>
      <c r="T201" s="74"/>
      <c r="U201" s="74"/>
      <c r="V201" s="74"/>
      <c r="W201" s="74"/>
      <c r="X201" s="74"/>
      <c r="Y201" s="74"/>
      <c r="Z201" s="74"/>
      <c r="AA201" s="74"/>
      <c r="AB201" s="74"/>
      <c r="AC201" s="74"/>
      <c r="AD201" s="74"/>
      <c r="AE201" s="74"/>
      <c r="AF201" s="74"/>
      <c r="AG201" s="74"/>
      <c r="AH201" s="74"/>
      <c r="AI201" s="74"/>
      <c r="AJ201" s="74"/>
      <c r="AK201" s="74"/>
      <c r="AL201" s="74"/>
      <c r="AM201" s="74"/>
      <c r="AN201" s="74"/>
      <c r="AO201" s="74"/>
      <c r="AP201" s="74"/>
      <c r="AQ201" s="74"/>
      <c r="AR201" s="74"/>
      <c r="AS201" s="74"/>
      <c r="AT201" s="74"/>
      <c r="AU201" s="74"/>
      <c r="AV201" s="74"/>
      <c r="AW201" s="74"/>
      <c r="AX201" s="74"/>
      <c r="AY201" s="74"/>
      <c r="AZ201" s="74"/>
      <c r="BA201" s="74"/>
      <c r="BB201" s="74"/>
      <c r="BC201" s="75"/>
      <c r="IA201" s="21">
        <v>189</v>
      </c>
      <c r="IB201" s="21" t="s">
        <v>148</v>
      </c>
      <c r="IC201" s="21" t="s">
        <v>292</v>
      </c>
      <c r="IE201" s="22"/>
      <c r="IF201" s="22"/>
      <c r="IG201" s="22"/>
      <c r="IH201" s="22"/>
      <c r="II201" s="22"/>
    </row>
    <row r="202" spans="1:243" s="21" customFormat="1" ht="15.75" customHeight="1">
      <c r="A202" s="35">
        <v>190</v>
      </c>
      <c r="B202" s="71" t="s">
        <v>619</v>
      </c>
      <c r="C202" s="31" t="s">
        <v>293</v>
      </c>
      <c r="D202" s="37">
        <v>6.6</v>
      </c>
      <c r="E202" s="38" t="s">
        <v>143</v>
      </c>
      <c r="F202" s="39">
        <v>701.95</v>
      </c>
      <c r="G202" s="40"/>
      <c r="H202" s="40"/>
      <c r="I202" s="41" t="s">
        <v>38</v>
      </c>
      <c r="J202" s="42">
        <f t="shared" si="8"/>
        <v>1</v>
      </c>
      <c r="K202" s="40" t="s">
        <v>39</v>
      </c>
      <c r="L202" s="40" t="s">
        <v>4</v>
      </c>
      <c r="M202" s="43"/>
      <c r="N202" s="40"/>
      <c r="O202" s="40"/>
      <c r="P202" s="44"/>
      <c r="Q202" s="40"/>
      <c r="R202" s="40"/>
      <c r="S202" s="44"/>
      <c r="T202" s="44"/>
      <c r="U202" s="44"/>
      <c r="V202" s="44"/>
      <c r="W202" s="44"/>
      <c r="X202" s="44"/>
      <c r="Y202" s="44"/>
      <c r="Z202" s="44"/>
      <c r="AA202" s="44"/>
      <c r="AB202" s="44"/>
      <c r="AC202" s="44"/>
      <c r="AD202" s="44"/>
      <c r="AE202" s="44"/>
      <c r="AF202" s="44"/>
      <c r="AG202" s="44"/>
      <c r="AH202" s="44"/>
      <c r="AI202" s="44"/>
      <c r="AJ202" s="44"/>
      <c r="AK202" s="44"/>
      <c r="AL202" s="44"/>
      <c r="AM202" s="44"/>
      <c r="AN202" s="44"/>
      <c r="AO202" s="44"/>
      <c r="AP202" s="44"/>
      <c r="AQ202" s="44"/>
      <c r="AR202" s="44"/>
      <c r="AS202" s="44"/>
      <c r="AT202" s="44"/>
      <c r="AU202" s="44"/>
      <c r="AV202" s="44"/>
      <c r="AW202" s="44"/>
      <c r="AX202" s="44"/>
      <c r="AY202" s="44"/>
      <c r="AZ202" s="44"/>
      <c r="BA202" s="45">
        <f t="shared" si="9"/>
        <v>4633</v>
      </c>
      <c r="BB202" s="46">
        <f t="shared" si="10"/>
        <v>4633</v>
      </c>
      <c r="BC202" s="47" t="str">
        <f t="shared" si="11"/>
        <v>INR  Four Thousand Six Hundred &amp; Thirty Three  Only</v>
      </c>
      <c r="IA202" s="21">
        <v>190</v>
      </c>
      <c r="IB202" s="21" t="s">
        <v>619</v>
      </c>
      <c r="IC202" s="21" t="s">
        <v>293</v>
      </c>
      <c r="ID202" s="21">
        <v>6.6</v>
      </c>
      <c r="IE202" s="22" t="s">
        <v>143</v>
      </c>
      <c r="IF202" s="22"/>
      <c r="IG202" s="22"/>
      <c r="IH202" s="22"/>
      <c r="II202" s="22"/>
    </row>
    <row r="203" spans="1:243" s="21" customFormat="1" ht="15.75" customHeight="1">
      <c r="A203" s="34">
        <v>191</v>
      </c>
      <c r="B203" s="71" t="s">
        <v>620</v>
      </c>
      <c r="C203" s="31" t="s">
        <v>294</v>
      </c>
      <c r="D203" s="73"/>
      <c r="E203" s="74"/>
      <c r="F203" s="74"/>
      <c r="G203" s="74"/>
      <c r="H203" s="74"/>
      <c r="I203" s="74"/>
      <c r="J203" s="74"/>
      <c r="K203" s="74"/>
      <c r="L203" s="74"/>
      <c r="M203" s="74"/>
      <c r="N203" s="74"/>
      <c r="O203" s="74"/>
      <c r="P203" s="74"/>
      <c r="Q203" s="74"/>
      <c r="R203" s="74"/>
      <c r="S203" s="74"/>
      <c r="T203" s="74"/>
      <c r="U203" s="74"/>
      <c r="V203" s="74"/>
      <c r="W203" s="74"/>
      <c r="X203" s="74"/>
      <c r="Y203" s="74"/>
      <c r="Z203" s="74"/>
      <c r="AA203" s="74"/>
      <c r="AB203" s="74"/>
      <c r="AC203" s="74"/>
      <c r="AD203" s="74"/>
      <c r="AE203" s="74"/>
      <c r="AF203" s="74"/>
      <c r="AG203" s="74"/>
      <c r="AH203" s="74"/>
      <c r="AI203" s="74"/>
      <c r="AJ203" s="74"/>
      <c r="AK203" s="74"/>
      <c r="AL203" s="74"/>
      <c r="AM203" s="74"/>
      <c r="AN203" s="74"/>
      <c r="AO203" s="74"/>
      <c r="AP203" s="74"/>
      <c r="AQ203" s="74"/>
      <c r="AR203" s="74"/>
      <c r="AS203" s="74"/>
      <c r="AT203" s="74"/>
      <c r="AU203" s="74"/>
      <c r="AV203" s="74"/>
      <c r="AW203" s="74"/>
      <c r="AX203" s="74"/>
      <c r="AY203" s="74"/>
      <c r="AZ203" s="74"/>
      <c r="BA203" s="74"/>
      <c r="BB203" s="74"/>
      <c r="BC203" s="75"/>
      <c r="IA203" s="21">
        <v>191</v>
      </c>
      <c r="IB203" s="21" t="s">
        <v>620</v>
      </c>
      <c r="IC203" s="21" t="s">
        <v>294</v>
      </c>
      <c r="IE203" s="22"/>
      <c r="IF203" s="22"/>
      <c r="IG203" s="22"/>
      <c r="IH203" s="22"/>
      <c r="II203" s="22"/>
    </row>
    <row r="204" spans="1:243" s="21" customFormat="1" ht="15.75" customHeight="1">
      <c r="A204" s="35">
        <v>192</v>
      </c>
      <c r="B204" s="71" t="s">
        <v>231</v>
      </c>
      <c r="C204" s="31" t="s">
        <v>295</v>
      </c>
      <c r="D204" s="37">
        <v>6.23</v>
      </c>
      <c r="E204" s="38" t="s">
        <v>143</v>
      </c>
      <c r="F204" s="39">
        <v>2007.1</v>
      </c>
      <c r="G204" s="40"/>
      <c r="H204" s="40"/>
      <c r="I204" s="41" t="s">
        <v>38</v>
      </c>
      <c r="J204" s="42">
        <f t="shared" si="8"/>
        <v>1</v>
      </c>
      <c r="K204" s="40" t="s">
        <v>39</v>
      </c>
      <c r="L204" s="40" t="s">
        <v>4</v>
      </c>
      <c r="M204" s="43"/>
      <c r="N204" s="40"/>
      <c r="O204" s="40"/>
      <c r="P204" s="44"/>
      <c r="Q204" s="40"/>
      <c r="R204" s="40"/>
      <c r="S204" s="44"/>
      <c r="T204" s="44"/>
      <c r="U204" s="44"/>
      <c r="V204" s="44"/>
      <c r="W204" s="44"/>
      <c r="X204" s="44"/>
      <c r="Y204" s="44"/>
      <c r="Z204" s="44"/>
      <c r="AA204" s="44"/>
      <c r="AB204" s="44"/>
      <c r="AC204" s="44"/>
      <c r="AD204" s="44"/>
      <c r="AE204" s="44"/>
      <c r="AF204" s="44"/>
      <c r="AG204" s="44"/>
      <c r="AH204" s="44"/>
      <c r="AI204" s="44"/>
      <c r="AJ204" s="44"/>
      <c r="AK204" s="44"/>
      <c r="AL204" s="44"/>
      <c r="AM204" s="44"/>
      <c r="AN204" s="44"/>
      <c r="AO204" s="44"/>
      <c r="AP204" s="44"/>
      <c r="AQ204" s="44"/>
      <c r="AR204" s="44"/>
      <c r="AS204" s="44"/>
      <c r="AT204" s="44"/>
      <c r="AU204" s="44"/>
      <c r="AV204" s="44"/>
      <c r="AW204" s="44"/>
      <c r="AX204" s="44"/>
      <c r="AY204" s="44"/>
      <c r="AZ204" s="44"/>
      <c r="BA204" s="45">
        <f t="shared" si="9"/>
        <v>12504</v>
      </c>
      <c r="BB204" s="46">
        <f t="shared" si="10"/>
        <v>12504</v>
      </c>
      <c r="BC204" s="47" t="str">
        <f t="shared" si="11"/>
        <v>INR  Twelve Thousand Five Hundred &amp; Four  Only</v>
      </c>
      <c r="IA204" s="21">
        <v>192</v>
      </c>
      <c r="IB204" s="21" t="s">
        <v>231</v>
      </c>
      <c r="IC204" s="21" t="s">
        <v>295</v>
      </c>
      <c r="ID204" s="21">
        <v>6.23</v>
      </c>
      <c r="IE204" s="22" t="s">
        <v>143</v>
      </c>
      <c r="IF204" s="22"/>
      <c r="IG204" s="22"/>
      <c r="IH204" s="22"/>
      <c r="II204" s="22"/>
    </row>
    <row r="205" spans="1:243" s="21" customFormat="1" ht="15.75" customHeight="1">
      <c r="A205" s="35">
        <v>193</v>
      </c>
      <c r="B205" s="71" t="s">
        <v>168</v>
      </c>
      <c r="C205" s="31" t="s">
        <v>296</v>
      </c>
      <c r="D205" s="37">
        <v>5.8</v>
      </c>
      <c r="E205" s="38" t="s">
        <v>143</v>
      </c>
      <c r="F205" s="39">
        <v>1239.6</v>
      </c>
      <c r="G205" s="40"/>
      <c r="H205" s="40"/>
      <c r="I205" s="41" t="s">
        <v>38</v>
      </c>
      <c r="J205" s="42">
        <f t="shared" si="8"/>
        <v>1</v>
      </c>
      <c r="K205" s="40" t="s">
        <v>39</v>
      </c>
      <c r="L205" s="40" t="s">
        <v>4</v>
      </c>
      <c r="M205" s="43"/>
      <c r="N205" s="40"/>
      <c r="O205" s="40"/>
      <c r="P205" s="44"/>
      <c r="Q205" s="40"/>
      <c r="R205" s="40"/>
      <c r="S205" s="44"/>
      <c r="T205" s="44"/>
      <c r="U205" s="44"/>
      <c r="V205" s="44"/>
      <c r="W205" s="44"/>
      <c r="X205" s="44"/>
      <c r="Y205" s="44"/>
      <c r="Z205" s="44"/>
      <c r="AA205" s="44"/>
      <c r="AB205" s="44"/>
      <c r="AC205" s="44"/>
      <c r="AD205" s="44"/>
      <c r="AE205" s="44"/>
      <c r="AF205" s="44"/>
      <c r="AG205" s="44"/>
      <c r="AH205" s="44"/>
      <c r="AI205" s="44"/>
      <c r="AJ205" s="44"/>
      <c r="AK205" s="44"/>
      <c r="AL205" s="44"/>
      <c r="AM205" s="44"/>
      <c r="AN205" s="44"/>
      <c r="AO205" s="44"/>
      <c r="AP205" s="44"/>
      <c r="AQ205" s="44"/>
      <c r="AR205" s="44"/>
      <c r="AS205" s="44"/>
      <c r="AT205" s="44"/>
      <c r="AU205" s="44"/>
      <c r="AV205" s="44"/>
      <c r="AW205" s="44"/>
      <c r="AX205" s="44"/>
      <c r="AY205" s="44"/>
      <c r="AZ205" s="44"/>
      <c r="BA205" s="45">
        <f t="shared" si="9"/>
        <v>7190</v>
      </c>
      <c r="BB205" s="46">
        <f t="shared" si="10"/>
        <v>7190</v>
      </c>
      <c r="BC205" s="47" t="str">
        <f t="shared" si="11"/>
        <v>INR  Seven Thousand One Hundred &amp; Ninety  Only</v>
      </c>
      <c r="IA205" s="21">
        <v>193</v>
      </c>
      <c r="IB205" s="21" t="s">
        <v>168</v>
      </c>
      <c r="IC205" s="21" t="s">
        <v>296</v>
      </c>
      <c r="ID205" s="21">
        <v>5.8</v>
      </c>
      <c r="IE205" s="22" t="s">
        <v>143</v>
      </c>
      <c r="IF205" s="22"/>
      <c r="IG205" s="22"/>
      <c r="IH205" s="22"/>
      <c r="II205" s="22"/>
    </row>
    <row r="206" spans="1:243" s="21" customFormat="1" ht="15.75" customHeight="1">
      <c r="A206" s="34">
        <v>194</v>
      </c>
      <c r="B206" s="71" t="s">
        <v>169</v>
      </c>
      <c r="C206" s="31" t="s">
        <v>297</v>
      </c>
      <c r="D206" s="37">
        <v>12.9</v>
      </c>
      <c r="E206" s="38" t="s">
        <v>143</v>
      </c>
      <c r="F206" s="39">
        <v>2928.1</v>
      </c>
      <c r="G206" s="40"/>
      <c r="H206" s="40"/>
      <c r="I206" s="41" t="s">
        <v>38</v>
      </c>
      <c r="J206" s="42">
        <f t="shared" si="8"/>
        <v>1</v>
      </c>
      <c r="K206" s="40" t="s">
        <v>39</v>
      </c>
      <c r="L206" s="40" t="s">
        <v>4</v>
      </c>
      <c r="M206" s="43"/>
      <c r="N206" s="40"/>
      <c r="O206" s="40"/>
      <c r="P206" s="44"/>
      <c r="Q206" s="40"/>
      <c r="R206" s="40"/>
      <c r="S206" s="44"/>
      <c r="T206" s="44"/>
      <c r="U206" s="44"/>
      <c r="V206" s="44"/>
      <c r="W206" s="44"/>
      <c r="X206" s="44"/>
      <c r="Y206" s="44"/>
      <c r="Z206" s="44"/>
      <c r="AA206" s="44"/>
      <c r="AB206" s="44"/>
      <c r="AC206" s="44"/>
      <c r="AD206" s="44"/>
      <c r="AE206" s="44"/>
      <c r="AF206" s="44"/>
      <c r="AG206" s="44"/>
      <c r="AH206" s="44"/>
      <c r="AI206" s="44"/>
      <c r="AJ206" s="44"/>
      <c r="AK206" s="44"/>
      <c r="AL206" s="44"/>
      <c r="AM206" s="44"/>
      <c r="AN206" s="44"/>
      <c r="AO206" s="44"/>
      <c r="AP206" s="44"/>
      <c r="AQ206" s="44"/>
      <c r="AR206" s="44"/>
      <c r="AS206" s="44"/>
      <c r="AT206" s="44"/>
      <c r="AU206" s="44"/>
      <c r="AV206" s="44"/>
      <c r="AW206" s="44"/>
      <c r="AX206" s="44"/>
      <c r="AY206" s="44"/>
      <c r="AZ206" s="44"/>
      <c r="BA206" s="45">
        <f t="shared" si="9"/>
        <v>37772</v>
      </c>
      <c r="BB206" s="46">
        <f t="shared" si="10"/>
        <v>37772</v>
      </c>
      <c r="BC206" s="47" t="str">
        <f t="shared" si="11"/>
        <v>INR  Thirty Seven Thousand Seven Hundred &amp; Seventy Two  Only</v>
      </c>
      <c r="IA206" s="21">
        <v>194</v>
      </c>
      <c r="IB206" s="21" t="s">
        <v>169</v>
      </c>
      <c r="IC206" s="21" t="s">
        <v>297</v>
      </c>
      <c r="ID206" s="21">
        <v>12.9</v>
      </c>
      <c r="IE206" s="22" t="s">
        <v>143</v>
      </c>
      <c r="IF206" s="22"/>
      <c r="IG206" s="22"/>
      <c r="IH206" s="22"/>
      <c r="II206" s="22"/>
    </row>
    <row r="207" spans="1:243" s="21" customFormat="1" ht="15.75" customHeight="1">
      <c r="A207" s="35">
        <v>195</v>
      </c>
      <c r="B207" s="71" t="s">
        <v>621</v>
      </c>
      <c r="C207" s="31" t="s">
        <v>298</v>
      </c>
      <c r="D207" s="37">
        <v>24</v>
      </c>
      <c r="E207" s="38" t="s">
        <v>135</v>
      </c>
      <c r="F207" s="39">
        <v>947.1</v>
      </c>
      <c r="G207" s="40"/>
      <c r="H207" s="40"/>
      <c r="I207" s="41" t="s">
        <v>38</v>
      </c>
      <c r="J207" s="42">
        <f t="shared" si="8"/>
        <v>1</v>
      </c>
      <c r="K207" s="40" t="s">
        <v>39</v>
      </c>
      <c r="L207" s="40" t="s">
        <v>4</v>
      </c>
      <c r="M207" s="43"/>
      <c r="N207" s="40"/>
      <c r="O207" s="40"/>
      <c r="P207" s="44"/>
      <c r="Q207" s="40"/>
      <c r="R207" s="40"/>
      <c r="S207" s="44"/>
      <c r="T207" s="44"/>
      <c r="U207" s="44"/>
      <c r="V207" s="44"/>
      <c r="W207" s="44"/>
      <c r="X207" s="44"/>
      <c r="Y207" s="44"/>
      <c r="Z207" s="44"/>
      <c r="AA207" s="44"/>
      <c r="AB207" s="44"/>
      <c r="AC207" s="44"/>
      <c r="AD207" s="44"/>
      <c r="AE207" s="44"/>
      <c r="AF207" s="44"/>
      <c r="AG207" s="44"/>
      <c r="AH207" s="44"/>
      <c r="AI207" s="44"/>
      <c r="AJ207" s="44"/>
      <c r="AK207" s="44"/>
      <c r="AL207" s="44"/>
      <c r="AM207" s="44"/>
      <c r="AN207" s="44"/>
      <c r="AO207" s="44"/>
      <c r="AP207" s="44"/>
      <c r="AQ207" s="44"/>
      <c r="AR207" s="44"/>
      <c r="AS207" s="44"/>
      <c r="AT207" s="44"/>
      <c r="AU207" s="44"/>
      <c r="AV207" s="44"/>
      <c r="AW207" s="44"/>
      <c r="AX207" s="44"/>
      <c r="AY207" s="44"/>
      <c r="AZ207" s="44"/>
      <c r="BA207" s="45">
        <f t="shared" si="9"/>
        <v>22730</v>
      </c>
      <c r="BB207" s="46">
        <f t="shared" si="10"/>
        <v>22730</v>
      </c>
      <c r="BC207" s="47" t="str">
        <f t="shared" si="11"/>
        <v>INR  Twenty Two Thousand Seven Hundred &amp; Thirty  Only</v>
      </c>
      <c r="IA207" s="21">
        <v>195</v>
      </c>
      <c r="IB207" s="21" t="s">
        <v>621</v>
      </c>
      <c r="IC207" s="21" t="s">
        <v>298</v>
      </c>
      <c r="ID207" s="21">
        <v>24</v>
      </c>
      <c r="IE207" s="22" t="s">
        <v>135</v>
      </c>
      <c r="IF207" s="22"/>
      <c r="IG207" s="22"/>
      <c r="IH207" s="22"/>
      <c r="II207" s="22"/>
    </row>
    <row r="208" spans="1:243" s="21" customFormat="1" ht="15.75" customHeight="1">
      <c r="A208" s="35">
        <v>196</v>
      </c>
      <c r="B208" s="71" t="s">
        <v>149</v>
      </c>
      <c r="C208" s="31" t="s">
        <v>299</v>
      </c>
      <c r="D208" s="73"/>
      <c r="E208" s="74"/>
      <c r="F208" s="74"/>
      <c r="G208" s="74"/>
      <c r="H208" s="74"/>
      <c r="I208" s="74"/>
      <c r="J208" s="74"/>
      <c r="K208" s="74"/>
      <c r="L208" s="74"/>
      <c r="M208" s="74"/>
      <c r="N208" s="74"/>
      <c r="O208" s="74"/>
      <c r="P208" s="74"/>
      <c r="Q208" s="74"/>
      <c r="R208" s="74"/>
      <c r="S208" s="74"/>
      <c r="T208" s="74"/>
      <c r="U208" s="74"/>
      <c r="V208" s="74"/>
      <c r="W208" s="74"/>
      <c r="X208" s="74"/>
      <c r="Y208" s="74"/>
      <c r="Z208" s="74"/>
      <c r="AA208" s="74"/>
      <c r="AB208" s="74"/>
      <c r="AC208" s="74"/>
      <c r="AD208" s="74"/>
      <c r="AE208" s="74"/>
      <c r="AF208" s="74"/>
      <c r="AG208" s="74"/>
      <c r="AH208" s="74"/>
      <c r="AI208" s="74"/>
      <c r="AJ208" s="74"/>
      <c r="AK208" s="74"/>
      <c r="AL208" s="74"/>
      <c r="AM208" s="74"/>
      <c r="AN208" s="74"/>
      <c r="AO208" s="74"/>
      <c r="AP208" s="74"/>
      <c r="AQ208" s="74"/>
      <c r="AR208" s="74"/>
      <c r="AS208" s="74"/>
      <c r="AT208" s="74"/>
      <c r="AU208" s="74"/>
      <c r="AV208" s="74"/>
      <c r="AW208" s="74"/>
      <c r="AX208" s="74"/>
      <c r="AY208" s="74"/>
      <c r="AZ208" s="74"/>
      <c r="BA208" s="74"/>
      <c r="BB208" s="74"/>
      <c r="BC208" s="75"/>
      <c r="IA208" s="21">
        <v>196</v>
      </c>
      <c r="IB208" s="21" t="s">
        <v>149</v>
      </c>
      <c r="IC208" s="21" t="s">
        <v>299</v>
      </c>
      <c r="IE208" s="22"/>
      <c r="IF208" s="22"/>
      <c r="IG208" s="22"/>
      <c r="IH208" s="22"/>
      <c r="II208" s="22"/>
    </row>
    <row r="209" spans="1:243" s="21" customFormat="1" ht="15.75" customHeight="1">
      <c r="A209" s="34">
        <v>197</v>
      </c>
      <c r="B209" s="71" t="s">
        <v>150</v>
      </c>
      <c r="C209" s="31" t="s">
        <v>300</v>
      </c>
      <c r="D209" s="37">
        <v>12.8</v>
      </c>
      <c r="E209" s="38" t="s">
        <v>143</v>
      </c>
      <c r="F209" s="39">
        <v>1698.45</v>
      </c>
      <c r="G209" s="40"/>
      <c r="H209" s="40"/>
      <c r="I209" s="41" t="s">
        <v>38</v>
      </c>
      <c r="J209" s="42">
        <f>IF(I209="Less(-)",-1,1)</f>
        <v>1</v>
      </c>
      <c r="K209" s="40" t="s">
        <v>39</v>
      </c>
      <c r="L209" s="40" t="s">
        <v>4</v>
      </c>
      <c r="M209" s="43"/>
      <c r="N209" s="40"/>
      <c r="O209" s="40"/>
      <c r="P209" s="44"/>
      <c r="Q209" s="40"/>
      <c r="R209" s="40"/>
      <c r="S209" s="44"/>
      <c r="T209" s="44"/>
      <c r="U209" s="44"/>
      <c r="V209" s="44"/>
      <c r="W209" s="44"/>
      <c r="X209" s="44"/>
      <c r="Y209" s="44"/>
      <c r="Z209" s="44"/>
      <c r="AA209" s="44"/>
      <c r="AB209" s="44"/>
      <c r="AC209" s="44"/>
      <c r="AD209" s="44"/>
      <c r="AE209" s="44"/>
      <c r="AF209" s="44"/>
      <c r="AG209" s="44"/>
      <c r="AH209" s="44"/>
      <c r="AI209" s="44"/>
      <c r="AJ209" s="44"/>
      <c r="AK209" s="44"/>
      <c r="AL209" s="44"/>
      <c r="AM209" s="44"/>
      <c r="AN209" s="44"/>
      <c r="AO209" s="44"/>
      <c r="AP209" s="44"/>
      <c r="AQ209" s="44"/>
      <c r="AR209" s="44"/>
      <c r="AS209" s="44"/>
      <c r="AT209" s="44"/>
      <c r="AU209" s="44"/>
      <c r="AV209" s="44"/>
      <c r="AW209" s="44"/>
      <c r="AX209" s="44"/>
      <c r="AY209" s="44"/>
      <c r="AZ209" s="44"/>
      <c r="BA209" s="45">
        <f>ROUND(total_amount_ba($B$2,$D$2,D209,F209,J209,K209,M209),0)</f>
        <v>21740</v>
      </c>
      <c r="BB209" s="46">
        <f>BA209+SUM(N209:AZ209)</f>
        <v>21740</v>
      </c>
      <c r="BC209" s="47" t="str">
        <f>SpellNumber(L209,BB209)</f>
        <v>INR  Twenty One Thousand Seven Hundred &amp; Forty  Only</v>
      </c>
      <c r="IA209" s="21">
        <v>197</v>
      </c>
      <c r="IB209" s="21" t="s">
        <v>150</v>
      </c>
      <c r="IC209" s="21" t="s">
        <v>300</v>
      </c>
      <c r="ID209" s="21">
        <v>12.8</v>
      </c>
      <c r="IE209" s="22" t="s">
        <v>143</v>
      </c>
      <c r="IF209" s="22"/>
      <c r="IG209" s="22"/>
      <c r="IH209" s="22"/>
      <c r="II209" s="22"/>
    </row>
    <row r="210" spans="1:243" s="21" customFormat="1" ht="15.75" customHeight="1">
      <c r="A210" s="35">
        <v>198</v>
      </c>
      <c r="B210" s="71" t="s">
        <v>622</v>
      </c>
      <c r="C210" s="31" t="s">
        <v>301</v>
      </c>
      <c r="D210" s="73"/>
      <c r="E210" s="74"/>
      <c r="F210" s="74"/>
      <c r="G210" s="74"/>
      <c r="H210" s="74"/>
      <c r="I210" s="74"/>
      <c r="J210" s="74"/>
      <c r="K210" s="74"/>
      <c r="L210" s="74"/>
      <c r="M210" s="74"/>
      <c r="N210" s="74"/>
      <c r="O210" s="74"/>
      <c r="P210" s="74"/>
      <c r="Q210" s="74"/>
      <c r="R210" s="74"/>
      <c r="S210" s="74"/>
      <c r="T210" s="74"/>
      <c r="U210" s="74"/>
      <c r="V210" s="74"/>
      <c r="W210" s="74"/>
      <c r="X210" s="74"/>
      <c r="Y210" s="74"/>
      <c r="Z210" s="74"/>
      <c r="AA210" s="74"/>
      <c r="AB210" s="74"/>
      <c r="AC210" s="74"/>
      <c r="AD210" s="74"/>
      <c r="AE210" s="74"/>
      <c r="AF210" s="74"/>
      <c r="AG210" s="74"/>
      <c r="AH210" s="74"/>
      <c r="AI210" s="74"/>
      <c r="AJ210" s="74"/>
      <c r="AK210" s="74"/>
      <c r="AL210" s="74"/>
      <c r="AM210" s="74"/>
      <c r="AN210" s="74"/>
      <c r="AO210" s="74"/>
      <c r="AP210" s="74"/>
      <c r="AQ210" s="74"/>
      <c r="AR210" s="74"/>
      <c r="AS210" s="74"/>
      <c r="AT210" s="74"/>
      <c r="AU210" s="74"/>
      <c r="AV210" s="74"/>
      <c r="AW210" s="74"/>
      <c r="AX210" s="74"/>
      <c r="AY210" s="74"/>
      <c r="AZ210" s="74"/>
      <c r="BA210" s="74"/>
      <c r="BB210" s="74"/>
      <c r="BC210" s="75"/>
      <c r="IA210" s="21">
        <v>198</v>
      </c>
      <c r="IB210" s="21" t="s">
        <v>622</v>
      </c>
      <c r="IC210" s="21" t="s">
        <v>301</v>
      </c>
      <c r="IE210" s="22"/>
      <c r="IF210" s="22"/>
      <c r="IG210" s="22"/>
      <c r="IH210" s="22"/>
      <c r="II210" s="22"/>
    </row>
    <row r="211" spans="1:243" s="21" customFormat="1" ht="15.75" customHeight="1">
      <c r="A211" s="35">
        <v>199</v>
      </c>
      <c r="B211" s="71" t="s">
        <v>623</v>
      </c>
      <c r="C211" s="31" t="s">
        <v>302</v>
      </c>
      <c r="D211" s="37">
        <v>2.5</v>
      </c>
      <c r="E211" s="38" t="s">
        <v>709</v>
      </c>
      <c r="F211" s="39">
        <v>5522.25</v>
      </c>
      <c r="G211" s="40"/>
      <c r="H211" s="40"/>
      <c r="I211" s="41" t="s">
        <v>38</v>
      </c>
      <c r="J211" s="42">
        <f>IF(I211="Less(-)",-1,1)</f>
        <v>1</v>
      </c>
      <c r="K211" s="40" t="s">
        <v>39</v>
      </c>
      <c r="L211" s="40" t="s">
        <v>4</v>
      </c>
      <c r="M211" s="43"/>
      <c r="N211" s="40"/>
      <c r="O211" s="40"/>
      <c r="P211" s="44"/>
      <c r="Q211" s="40"/>
      <c r="R211" s="40"/>
      <c r="S211" s="44"/>
      <c r="T211" s="44"/>
      <c r="U211" s="44"/>
      <c r="V211" s="44"/>
      <c r="W211" s="44"/>
      <c r="X211" s="44"/>
      <c r="Y211" s="44"/>
      <c r="Z211" s="44"/>
      <c r="AA211" s="44"/>
      <c r="AB211" s="44"/>
      <c r="AC211" s="44"/>
      <c r="AD211" s="44"/>
      <c r="AE211" s="44"/>
      <c r="AF211" s="44"/>
      <c r="AG211" s="44"/>
      <c r="AH211" s="44"/>
      <c r="AI211" s="44"/>
      <c r="AJ211" s="44"/>
      <c r="AK211" s="44"/>
      <c r="AL211" s="44"/>
      <c r="AM211" s="44"/>
      <c r="AN211" s="44"/>
      <c r="AO211" s="44"/>
      <c r="AP211" s="44"/>
      <c r="AQ211" s="44"/>
      <c r="AR211" s="44"/>
      <c r="AS211" s="44"/>
      <c r="AT211" s="44"/>
      <c r="AU211" s="44"/>
      <c r="AV211" s="44"/>
      <c r="AW211" s="44"/>
      <c r="AX211" s="44"/>
      <c r="AY211" s="44"/>
      <c r="AZ211" s="44"/>
      <c r="BA211" s="45">
        <f>ROUND(total_amount_ba($B$2,$D$2,D211,F211,J211,K211,M211),0)</f>
        <v>13806</v>
      </c>
      <c r="BB211" s="46">
        <f>BA211+SUM(N211:AZ211)</f>
        <v>13806</v>
      </c>
      <c r="BC211" s="47" t="str">
        <f>SpellNumber(L211,BB211)</f>
        <v>INR  Thirteen Thousand Eight Hundred &amp; Six  Only</v>
      </c>
      <c r="IA211" s="21">
        <v>199</v>
      </c>
      <c r="IB211" s="21" t="s">
        <v>623</v>
      </c>
      <c r="IC211" s="21" t="s">
        <v>302</v>
      </c>
      <c r="ID211" s="21">
        <v>2.5</v>
      </c>
      <c r="IE211" s="22" t="s">
        <v>709</v>
      </c>
      <c r="IF211" s="22"/>
      <c r="IG211" s="22"/>
      <c r="IH211" s="22"/>
      <c r="II211" s="22"/>
    </row>
    <row r="212" spans="1:243" s="21" customFormat="1" ht="15.75" customHeight="1">
      <c r="A212" s="34">
        <v>200</v>
      </c>
      <c r="B212" s="71" t="s">
        <v>397</v>
      </c>
      <c r="C212" s="31" t="s">
        <v>303</v>
      </c>
      <c r="D212" s="73"/>
      <c r="E212" s="74"/>
      <c r="F212" s="74"/>
      <c r="G212" s="74"/>
      <c r="H212" s="74"/>
      <c r="I212" s="74"/>
      <c r="J212" s="74"/>
      <c r="K212" s="74"/>
      <c r="L212" s="74"/>
      <c r="M212" s="74"/>
      <c r="N212" s="74"/>
      <c r="O212" s="74"/>
      <c r="P212" s="74"/>
      <c r="Q212" s="74"/>
      <c r="R212" s="74"/>
      <c r="S212" s="74"/>
      <c r="T212" s="74"/>
      <c r="U212" s="74"/>
      <c r="V212" s="74"/>
      <c r="W212" s="74"/>
      <c r="X212" s="74"/>
      <c r="Y212" s="74"/>
      <c r="Z212" s="74"/>
      <c r="AA212" s="74"/>
      <c r="AB212" s="74"/>
      <c r="AC212" s="74"/>
      <c r="AD212" s="74"/>
      <c r="AE212" s="74"/>
      <c r="AF212" s="74"/>
      <c r="AG212" s="74"/>
      <c r="AH212" s="74"/>
      <c r="AI212" s="74"/>
      <c r="AJ212" s="74"/>
      <c r="AK212" s="74"/>
      <c r="AL212" s="74"/>
      <c r="AM212" s="74"/>
      <c r="AN212" s="74"/>
      <c r="AO212" s="74"/>
      <c r="AP212" s="74"/>
      <c r="AQ212" s="74"/>
      <c r="AR212" s="74"/>
      <c r="AS212" s="74"/>
      <c r="AT212" s="74"/>
      <c r="AU212" s="74"/>
      <c r="AV212" s="74"/>
      <c r="AW212" s="74"/>
      <c r="AX212" s="74"/>
      <c r="AY212" s="74"/>
      <c r="AZ212" s="74"/>
      <c r="BA212" s="74"/>
      <c r="BB212" s="74"/>
      <c r="BC212" s="75"/>
      <c r="IA212" s="21">
        <v>200</v>
      </c>
      <c r="IB212" s="21" t="s">
        <v>397</v>
      </c>
      <c r="IC212" s="21" t="s">
        <v>303</v>
      </c>
      <c r="IE212" s="22"/>
      <c r="IF212" s="22"/>
      <c r="IG212" s="22"/>
      <c r="IH212" s="22"/>
      <c r="II212" s="22"/>
    </row>
    <row r="213" spans="1:243" s="21" customFormat="1" ht="15.75" customHeight="1">
      <c r="A213" s="35">
        <v>201</v>
      </c>
      <c r="B213" s="71" t="s">
        <v>398</v>
      </c>
      <c r="C213" s="31" t="s">
        <v>304</v>
      </c>
      <c r="D213" s="37">
        <v>21</v>
      </c>
      <c r="E213" s="38" t="s">
        <v>145</v>
      </c>
      <c r="F213" s="39">
        <v>302.7</v>
      </c>
      <c r="G213" s="40"/>
      <c r="H213" s="40"/>
      <c r="I213" s="41" t="s">
        <v>38</v>
      </c>
      <c r="J213" s="42">
        <f>IF(I213="Less(-)",-1,1)</f>
        <v>1</v>
      </c>
      <c r="K213" s="40" t="s">
        <v>39</v>
      </c>
      <c r="L213" s="40" t="s">
        <v>4</v>
      </c>
      <c r="M213" s="43"/>
      <c r="N213" s="40"/>
      <c r="O213" s="40"/>
      <c r="P213" s="44"/>
      <c r="Q213" s="40"/>
      <c r="R213" s="40"/>
      <c r="S213" s="44"/>
      <c r="T213" s="44"/>
      <c r="U213" s="44"/>
      <c r="V213" s="44"/>
      <c r="W213" s="44"/>
      <c r="X213" s="44"/>
      <c r="Y213" s="44"/>
      <c r="Z213" s="44"/>
      <c r="AA213" s="44"/>
      <c r="AB213" s="44"/>
      <c r="AC213" s="44"/>
      <c r="AD213" s="44"/>
      <c r="AE213" s="44"/>
      <c r="AF213" s="44"/>
      <c r="AG213" s="44"/>
      <c r="AH213" s="44"/>
      <c r="AI213" s="44"/>
      <c r="AJ213" s="44"/>
      <c r="AK213" s="44"/>
      <c r="AL213" s="44"/>
      <c r="AM213" s="44"/>
      <c r="AN213" s="44"/>
      <c r="AO213" s="44"/>
      <c r="AP213" s="44"/>
      <c r="AQ213" s="44"/>
      <c r="AR213" s="44"/>
      <c r="AS213" s="44"/>
      <c r="AT213" s="44"/>
      <c r="AU213" s="44"/>
      <c r="AV213" s="44"/>
      <c r="AW213" s="44"/>
      <c r="AX213" s="44"/>
      <c r="AY213" s="44"/>
      <c r="AZ213" s="44"/>
      <c r="BA213" s="45">
        <f>ROUND(total_amount_ba($B$2,$D$2,D213,F213,J213,K213,M213),0)</f>
        <v>6357</v>
      </c>
      <c r="BB213" s="46">
        <f>BA213+SUM(N213:AZ213)</f>
        <v>6357</v>
      </c>
      <c r="BC213" s="47" t="str">
        <f>SpellNumber(L213,BB213)</f>
        <v>INR  Six Thousand Three Hundred &amp; Fifty Seven  Only</v>
      </c>
      <c r="IA213" s="21">
        <v>201</v>
      </c>
      <c r="IB213" s="21" t="s">
        <v>398</v>
      </c>
      <c r="IC213" s="21" t="s">
        <v>304</v>
      </c>
      <c r="ID213" s="21">
        <v>21</v>
      </c>
      <c r="IE213" s="22" t="s">
        <v>145</v>
      </c>
      <c r="IF213" s="22"/>
      <c r="IG213" s="22"/>
      <c r="IH213" s="22"/>
      <c r="II213" s="22"/>
    </row>
    <row r="214" spans="1:243" s="21" customFormat="1" ht="15.75" customHeight="1">
      <c r="A214" s="35">
        <v>202</v>
      </c>
      <c r="B214" s="71" t="s">
        <v>399</v>
      </c>
      <c r="C214" s="31" t="s">
        <v>305</v>
      </c>
      <c r="D214" s="73"/>
      <c r="E214" s="74"/>
      <c r="F214" s="74"/>
      <c r="G214" s="74"/>
      <c r="H214" s="74"/>
      <c r="I214" s="74"/>
      <c r="J214" s="74"/>
      <c r="K214" s="74"/>
      <c r="L214" s="74"/>
      <c r="M214" s="74"/>
      <c r="N214" s="74"/>
      <c r="O214" s="74"/>
      <c r="P214" s="74"/>
      <c r="Q214" s="74"/>
      <c r="R214" s="74"/>
      <c r="S214" s="74"/>
      <c r="T214" s="74"/>
      <c r="U214" s="74"/>
      <c r="V214" s="74"/>
      <c r="W214" s="74"/>
      <c r="X214" s="74"/>
      <c r="Y214" s="74"/>
      <c r="Z214" s="74"/>
      <c r="AA214" s="74"/>
      <c r="AB214" s="74"/>
      <c r="AC214" s="74"/>
      <c r="AD214" s="74"/>
      <c r="AE214" s="74"/>
      <c r="AF214" s="74"/>
      <c r="AG214" s="74"/>
      <c r="AH214" s="74"/>
      <c r="AI214" s="74"/>
      <c r="AJ214" s="74"/>
      <c r="AK214" s="74"/>
      <c r="AL214" s="74"/>
      <c r="AM214" s="74"/>
      <c r="AN214" s="74"/>
      <c r="AO214" s="74"/>
      <c r="AP214" s="74"/>
      <c r="AQ214" s="74"/>
      <c r="AR214" s="74"/>
      <c r="AS214" s="74"/>
      <c r="AT214" s="74"/>
      <c r="AU214" s="74"/>
      <c r="AV214" s="74"/>
      <c r="AW214" s="74"/>
      <c r="AX214" s="74"/>
      <c r="AY214" s="74"/>
      <c r="AZ214" s="74"/>
      <c r="BA214" s="74"/>
      <c r="BB214" s="74"/>
      <c r="BC214" s="75"/>
      <c r="IA214" s="21">
        <v>202</v>
      </c>
      <c r="IB214" s="21" t="s">
        <v>399</v>
      </c>
      <c r="IC214" s="21" t="s">
        <v>305</v>
      </c>
      <c r="IE214" s="22"/>
      <c r="IF214" s="22"/>
      <c r="IG214" s="22"/>
      <c r="IH214" s="22"/>
      <c r="II214" s="22"/>
    </row>
    <row r="215" spans="1:243" s="21" customFormat="1" ht="15.75" customHeight="1">
      <c r="A215" s="34">
        <v>203</v>
      </c>
      <c r="B215" s="71" t="s">
        <v>398</v>
      </c>
      <c r="C215" s="31" t="s">
        <v>306</v>
      </c>
      <c r="D215" s="37">
        <v>24</v>
      </c>
      <c r="E215" s="38" t="s">
        <v>145</v>
      </c>
      <c r="F215" s="39">
        <v>118.25</v>
      </c>
      <c r="G215" s="40"/>
      <c r="H215" s="40"/>
      <c r="I215" s="41" t="s">
        <v>38</v>
      </c>
      <c r="J215" s="42">
        <f>IF(I215="Less(-)",-1,1)</f>
        <v>1</v>
      </c>
      <c r="K215" s="40" t="s">
        <v>39</v>
      </c>
      <c r="L215" s="40" t="s">
        <v>4</v>
      </c>
      <c r="M215" s="43"/>
      <c r="N215" s="40"/>
      <c r="O215" s="40"/>
      <c r="P215" s="44"/>
      <c r="Q215" s="40"/>
      <c r="R215" s="40"/>
      <c r="S215" s="44"/>
      <c r="T215" s="44"/>
      <c r="U215" s="44"/>
      <c r="V215" s="44"/>
      <c r="W215" s="44"/>
      <c r="X215" s="44"/>
      <c r="Y215" s="44"/>
      <c r="Z215" s="44"/>
      <c r="AA215" s="44"/>
      <c r="AB215" s="44"/>
      <c r="AC215" s="44"/>
      <c r="AD215" s="44"/>
      <c r="AE215" s="44"/>
      <c r="AF215" s="44"/>
      <c r="AG215" s="44"/>
      <c r="AH215" s="44"/>
      <c r="AI215" s="44"/>
      <c r="AJ215" s="44"/>
      <c r="AK215" s="44"/>
      <c r="AL215" s="44"/>
      <c r="AM215" s="44"/>
      <c r="AN215" s="44"/>
      <c r="AO215" s="44"/>
      <c r="AP215" s="44"/>
      <c r="AQ215" s="44"/>
      <c r="AR215" s="44"/>
      <c r="AS215" s="44"/>
      <c r="AT215" s="44"/>
      <c r="AU215" s="44"/>
      <c r="AV215" s="44"/>
      <c r="AW215" s="44"/>
      <c r="AX215" s="44"/>
      <c r="AY215" s="44"/>
      <c r="AZ215" s="44"/>
      <c r="BA215" s="45">
        <f>ROUND(total_amount_ba($B$2,$D$2,D215,F215,J215,K215,M215),0)</f>
        <v>2838</v>
      </c>
      <c r="BB215" s="46">
        <f>BA215+SUM(N215:AZ215)</f>
        <v>2838</v>
      </c>
      <c r="BC215" s="47" t="str">
        <f>SpellNumber(L215,BB215)</f>
        <v>INR  Two Thousand Eight Hundred &amp; Thirty Eight  Only</v>
      </c>
      <c r="IA215" s="21">
        <v>203</v>
      </c>
      <c r="IB215" s="21" t="s">
        <v>398</v>
      </c>
      <c r="IC215" s="21" t="s">
        <v>306</v>
      </c>
      <c r="ID215" s="21">
        <v>24</v>
      </c>
      <c r="IE215" s="22" t="s">
        <v>145</v>
      </c>
      <c r="IF215" s="22"/>
      <c r="IG215" s="22"/>
      <c r="IH215" s="22"/>
      <c r="II215" s="22"/>
    </row>
    <row r="216" spans="1:243" s="21" customFormat="1" ht="15.75" customHeight="1">
      <c r="A216" s="35">
        <v>204</v>
      </c>
      <c r="B216" s="71" t="s">
        <v>624</v>
      </c>
      <c r="C216" s="31" t="s">
        <v>307</v>
      </c>
      <c r="D216" s="73"/>
      <c r="E216" s="74"/>
      <c r="F216" s="74"/>
      <c r="G216" s="74"/>
      <c r="H216" s="74"/>
      <c r="I216" s="74"/>
      <c r="J216" s="74"/>
      <c r="K216" s="74"/>
      <c r="L216" s="74"/>
      <c r="M216" s="74"/>
      <c r="N216" s="74"/>
      <c r="O216" s="74"/>
      <c r="P216" s="74"/>
      <c r="Q216" s="74"/>
      <c r="R216" s="74"/>
      <c r="S216" s="74"/>
      <c r="T216" s="74"/>
      <c r="U216" s="74"/>
      <c r="V216" s="74"/>
      <c r="W216" s="74"/>
      <c r="X216" s="74"/>
      <c r="Y216" s="74"/>
      <c r="Z216" s="74"/>
      <c r="AA216" s="74"/>
      <c r="AB216" s="74"/>
      <c r="AC216" s="74"/>
      <c r="AD216" s="74"/>
      <c r="AE216" s="74"/>
      <c r="AF216" s="74"/>
      <c r="AG216" s="74"/>
      <c r="AH216" s="74"/>
      <c r="AI216" s="74"/>
      <c r="AJ216" s="74"/>
      <c r="AK216" s="74"/>
      <c r="AL216" s="74"/>
      <c r="AM216" s="74"/>
      <c r="AN216" s="74"/>
      <c r="AO216" s="74"/>
      <c r="AP216" s="74"/>
      <c r="AQ216" s="74"/>
      <c r="AR216" s="74"/>
      <c r="AS216" s="74"/>
      <c r="AT216" s="74"/>
      <c r="AU216" s="74"/>
      <c r="AV216" s="74"/>
      <c r="AW216" s="74"/>
      <c r="AX216" s="74"/>
      <c r="AY216" s="74"/>
      <c r="AZ216" s="74"/>
      <c r="BA216" s="74"/>
      <c r="BB216" s="74"/>
      <c r="BC216" s="75"/>
      <c r="IA216" s="21">
        <v>204</v>
      </c>
      <c r="IB216" s="21" t="s">
        <v>624</v>
      </c>
      <c r="IC216" s="21" t="s">
        <v>307</v>
      </c>
      <c r="IE216" s="22"/>
      <c r="IF216" s="22"/>
      <c r="IG216" s="22"/>
      <c r="IH216" s="22"/>
      <c r="II216" s="22"/>
    </row>
    <row r="217" spans="1:243" s="21" customFormat="1" ht="15.75" customHeight="1">
      <c r="A217" s="35">
        <v>205</v>
      </c>
      <c r="B217" s="71" t="s">
        <v>625</v>
      </c>
      <c r="C217" s="31" t="s">
        <v>308</v>
      </c>
      <c r="D217" s="37">
        <v>10</v>
      </c>
      <c r="E217" s="38" t="s">
        <v>135</v>
      </c>
      <c r="F217" s="39">
        <v>60.5</v>
      </c>
      <c r="G217" s="40"/>
      <c r="H217" s="40"/>
      <c r="I217" s="41" t="s">
        <v>38</v>
      </c>
      <c r="J217" s="42">
        <f>IF(I217="Less(-)",-1,1)</f>
        <v>1</v>
      </c>
      <c r="K217" s="40" t="s">
        <v>39</v>
      </c>
      <c r="L217" s="40" t="s">
        <v>4</v>
      </c>
      <c r="M217" s="43"/>
      <c r="N217" s="40"/>
      <c r="O217" s="40"/>
      <c r="P217" s="44"/>
      <c r="Q217" s="40"/>
      <c r="R217" s="40"/>
      <c r="S217" s="44"/>
      <c r="T217" s="44"/>
      <c r="U217" s="44"/>
      <c r="V217" s="44"/>
      <c r="W217" s="44"/>
      <c r="X217" s="44"/>
      <c r="Y217" s="44"/>
      <c r="Z217" s="44"/>
      <c r="AA217" s="44"/>
      <c r="AB217" s="44"/>
      <c r="AC217" s="44"/>
      <c r="AD217" s="44"/>
      <c r="AE217" s="44"/>
      <c r="AF217" s="44"/>
      <c r="AG217" s="44"/>
      <c r="AH217" s="44"/>
      <c r="AI217" s="44"/>
      <c r="AJ217" s="44"/>
      <c r="AK217" s="44"/>
      <c r="AL217" s="44"/>
      <c r="AM217" s="44"/>
      <c r="AN217" s="44"/>
      <c r="AO217" s="44"/>
      <c r="AP217" s="44"/>
      <c r="AQ217" s="44"/>
      <c r="AR217" s="44"/>
      <c r="AS217" s="44"/>
      <c r="AT217" s="44"/>
      <c r="AU217" s="44"/>
      <c r="AV217" s="44"/>
      <c r="AW217" s="44"/>
      <c r="AX217" s="44"/>
      <c r="AY217" s="44"/>
      <c r="AZ217" s="44"/>
      <c r="BA217" s="45">
        <f>ROUND(total_amount_ba($B$2,$D$2,D217,F217,J217,K217,M217),0)</f>
        <v>605</v>
      </c>
      <c r="BB217" s="46">
        <f>BA217+SUM(N217:AZ217)</f>
        <v>605</v>
      </c>
      <c r="BC217" s="47" t="str">
        <f>SpellNumber(L217,BB217)</f>
        <v>INR  Six Hundred &amp; Five  Only</v>
      </c>
      <c r="IA217" s="21">
        <v>205</v>
      </c>
      <c r="IB217" s="21" t="s">
        <v>625</v>
      </c>
      <c r="IC217" s="21" t="s">
        <v>308</v>
      </c>
      <c r="ID217" s="21">
        <v>10</v>
      </c>
      <c r="IE217" s="22" t="s">
        <v>135</v>
      </c>
      <c r="IF217" s="22"/>
      <c r="IG217" s="22"/>
      <c r="IH217" s="22"/>
      <c r="II217" s="22"/>
    </row>
    <row r="218" spans="1:243" s="21" customFormat="1" ht="15.75" customHeight="1">
      <c r="A218" s="34">
        <v>206</v>
      </c>
      <c r="B218" s="71" t="s">
        <v>232</v>
      </c>
      <c r="C218" s="31" t="s">
        <v>309</v>
      </c>
      <c r="D218" s="37">
        <v>132</v>
      </c>
      <c r="E218" s="38" t="s">
        <v>135</v>
      </c>
      <c r="F218" s="39">
        <v>45.05</v>
      </c>
      <c r="G218" s="40"/>
      <c r="H218" s="40"/>
      <c r="I218" s="41" t="s">
        <v>38</v>
      </c>
      <c r="J218" s="42">
        <f>IF(I218="Less(-)",-1,1)</f>
        <v>1</v>
      </c>
      <c r="K218" s="40" t="s">
        <v>39</v>
      </c>
      <c r="L218" s="40" t="s">
        <v>4</v>
      </c>
      <c r="M218" s="43"/>
      <c r="N218" s="40"/>
      <c r="O218" s="40"/>
      <c r="P218" s="44"/>
      <c r="Q218" s="40"/>
      <c r="R218" s="40"/>
      <c r="S218" s="44"/>
      <c r="T218" s="44"/>
      <c r="U218" s="44"/>
      <c r="V218" s="44"/>
      <c r="W218" s="44"/>
      <c r="X218" s="44"/>
      <c r="Y218" s="44"/>
      <c r="Z218" s="44"/>
      <c r="AA218" s="44"/>
      <c r="AB218" s="44"/>
      <c r="AC218" s="44"/>
      <c r="AD218" s="44"/>
      <c r="AE218" s="44"/>
      <c r="AF218" s="44"/>
      <c r="AG218" s="44"/>
      <c r="AH218" s="44"/>
      <c r="AI218" s="44"/>
      <c r="AJ218" s="44"/>
      <c r="AK218" s="44"/>
      <c r="AL218" s="44"/>
      <c r="AM218" s="44"/>
      <c r="AN218" s="44"/>
      <c r="AO218" s="44"/>
      <c r="AP218" s="44"/>
      <c r="AQ218" s="44"/>
      <c r="AR218" s="44"/>
      <c r="AS218" s="44"/>
      <c r="AT218" s="44"/>
      <c r="AU218" s="44"/>
      <c r="AV218" s="44"/>
      <c r="AW218" s="44"/>
      <c r="AX218" s="44"/>
      <c r="AY218" s="44"/>
      <c r="AZ218" s="44"/>
      <c r="BA218" s="45">
        <f>ROUND(total_amount_ba($B$2,$D$2,D218,F218,J218,K218,M218),0)</f>
        <v>5947</v>
      </c>
      <c r="BB218" s="46">
        <f>BA218+SUM(N218:AZ218)</f>
        <v>5947</v>
      </c>
      <c r="BC218" s="47" t="str">
        <f>SpellNumber(L218,BB218)</f>
        <v>INR  Five Thousand Nine Hundred &amp; Forty Seven  Only</v>
      </c>
      <c r="IA218" s="21">
        <v>206</v>
      </c>
      <c r="IB218" s="21" t="s">
        <v>232</v>
      </c>
      <c r="IC218" s="21" t="s">
        <v>309</v>
      </c>
      <c r="ID218" s="21">
        <v>132</v>
      </c>
      <c r="IE218" s="22" t="s">
        <v>135</v>
      </c>
      <c r="IF218" s="22"/>
      <c r="IG218" s="22"/>
      <c r="IH218" s="22"/>
      <c r="II218" s="22"/>
    </row>
    <row r="219" spans="1:243" s="21" customFormat="1" ht="15.75" customHeight="1">
      <c r="A219" s="35">
        <v>207</v>
      </c>
      <c r="B219" s="71" t="s">
        <v>626</v>
      </c>
      <c r="C219" s="31" t="s">
        <v>310</v>
      </c>
      <c r="D219" s="37">
        <v>35</v>
      </c>
      <c r="E219" s="38" t="s">
        <v>143</v>
      </c>
      <c r="F219" s="39">
        <v>219.35</v>
      </c>
      <c r="G219" s="40"/>
      <c r="H219" s="40"/>
      <c r="I219" s="41" t="s">
        <v>38</v>
      </c>
      <c r="J219" s="42">
        <f>IF(I219="Less(-)",-1,1)</f>
        <v>1</v>
      </c>
      <c r="K219" s="40" t="s">
        <v>39</v>
      </c>
      <c r="L219" s="40" t="s">
        <v>4</v>
      </c>
      <c r="M219" s="43"/>
      <c r="N219" s="40"/>
      <c r="O219" s="40"/>
      <c r="P219" s="44"/>
      <c r="Q219" s="40"/>
      <c r="R219" s="40"/>
      <c r="S219" s="44"/>
      <c r="T219" s="44"/>
      <c r="U219" s="44"/>
      <c r="V219" s="44"/>
      <c r="W219" s="44"/>
      <c r="X219" s="44"/>
      <c r="Y219" s="44"/>
      <c r="Z219" s="44"/>
      <c r="AA219" s="44"/>
      <c r="AB219" s="44"/>
      <c r="AC219" s="44"/>
      <c r="AD219" s="44"/>
      <c r="AE219" s="44"/>
      <c r="AF219" s="44"/>
      <c r="AG219" s="44"/>
      <c r="AH219" s="44"/>
      <c r="AI219" s="44"/>
      <c r="AJ219" s="44"/>
      <c r="AK219" s="44"/>
      <c r="AL219" s="44"/>
      <c r="AM219" s="44"/>
      <c r="AN219" s="44"/>
      <c r="AO219" s="44"/>
      <c r="AP219" s="44"/>
      <c r="AQ219" s="44"/>
      <c r="AR219" s="44"/>
      <c r="AS219" s="44"/>
      <c r="AT219" s="44"/>
      <c r="AU219" s="44"/>
      <c r="AV219" s="44"/>
      <c r="AW219" s="44"/>
      <c r="AX219" s="44"/>
      <c r="AY219" s="44"/>
      <c r="AZ219" s="44"/>
      <c r="BA219" s="45">
        <f>ROUND(total_amount_ba($B$2,$D$2,D219,F219,J219,K219,M219),0)</f>
        <v>7677</v>
      </c>
      <c r="BB219" s="46">
        <f>BA219+SUM(N219:AZ219)</f>
        <v>7677</v>
      </c>
      <c r="BC219" s="47" t="str">
        <f>SpellNumber(L219,BB219)</f>
        <v>INR  Seven Thousand Six Hundred &amp; Seventy Seven  Only</v>
      </c>
      <c r="IA219" s="21">
        <v>207</v>
      </c>
      <c r="IB219" s="21" t="s">
        <v>626</v>
      </c>
      <c r="IC219" s="21" t="s">
        <v>310</v>
      </c>
      <c r="ID219" s="21">
        <v>35</v>
      </c>
      <c r="IE219" s="22" t="s">
        <v>143</v>
      </c>
      <c r="IF219" s="22"/>
      <c r="IG219" s="22"/>
      <c r="IH219" s="22"/>
      <c r="II219" s="22"/>
    </row>
    <row r="220" spans="1:243" s="21" customFormat="1" ht="15.75" customHeight="1">
      <c r="A220" s="35">
        <v>208</v>
      </c>
      <c r="B220" s="71" t="s">
        <v>232</v>
      </c>
      <c r="C220" s="31" t="s">
        <v>311</v>
      </c>
      <c r="D220" s="37">
        <v>157</v>
      </c>
      <c r="E220" s="38" t="s">
        <v>135</v>
      </c>
      <c r="F220" s="39">
        <v>45.05</v>
      </c>
      <c r="G220" s="40"/>
      <c r="H220" s="40"/>
      <c r="I220" s="41" t="s">
        <v>38</v>
      </c>
      <c r="J220" s="42">
        <f>IF(I220="Less(-)",-1,1)</f>
        <v>1</v>
      </c>
      <c r="K220" s="40" t="s">
        <v>39</v>
      </c>
      <c r="L220" s="40" t="s">
        <v>4</v>
      </c>
      <c r="M220" s="43"/>
      <c r="N220" s="40"/>
      <c r="O220" s="40"/>
      <c r="P220" s="44"/>
      <c r="Q220" s="40"/>
      <c r="R220" s="40"/>
      <c r="S220" s="44"/>
      <c r="T220" s="44"/>
      <c r="U220" s="44"/>
      <c r="V220" s="44"/>
      <c r="W220" s="44"/>
      <c r="X220" s="44"/>
      <c r="Y220" s="44"/>
      <c r="Z220" s="44"/>
      <c r="AA220" s="44"/>
      <c r="AB220" s="44"/>
      <c r="AC220" s="44"/>
      <c r="AD220" s="44"/>
      <c r="AE220" s="44"/>
      <c r="AF220" s="44"/>
      <c r="AG220" s="44"/>
      <c r="AH220" s="44"/>
      <c r="AI220" s="44"/>
      <c r="AJ220" s="44"/>
      <c r="AK220" s="44"/>
      <c r="AL220" s="44"/>
      <c r="AM220" s="44"/>
      <c r="AN220" s="44"/>
      <c r="AO220" s="44"/>
      <c r="AP220" s="44"/>
      <c r="AQ220" s="44"/>
      <c r="AR220" s="44"/>
      <c r="AS220" s="44"/>
      <c r="AT220" s="44"/>
      <c r="AU220" s="44"/>
      <c r="AV220" s="44"/>
      <c r="AW220" s="44"/>
      <c r="AX220" s="44"/>
      <c r="AY220" s="44"/>
      <c r="AZ220" s="44"/>
      <c r="BA220" s="45">
        <f>ROUND(total_amount_ba($B$2,$D$2,D220,F220,J220,K220,M220),0)</f>
        <v>7073</v>
      </c>
      <c r="BB220" s="46">
        <f>BA220+SUM(N220:AZ220)</f>
        <v>7073</v>
      </c>
      <c r="BC220" s="47" t="str">
        <f>SpellNumber(L220,BB220)</f>
        <v>INR  Seven Thousand  &amp;Seventy Three  Only</v>
      </c>
      <c r="IA220" s="21">
        <v>208</v>
      </c>
      <c r="IB220" s="21" t="s">
        <v>232</v>
      </c>
      <c r="IC220" s="21" t="s">
        <v>311</v>
      </c>
      <c r="ID220" s="21">
        <v>157</v>
      </c>
      <c r="IE220" s="22" t="s">
        <v>135</v>
      </c>
      <c r="IF220" s="22"/>
      <c r="IG220" s="22"/>
      <c r="IH220" s="22"/>
      <c r="II220" s="22"/>
    </row>
    <row r="221" spans="1:243" s="21" customFormat="1" ht="15.75" customHeight="1">
      <c r="A221" s="34">
        <v>209</v>
      </c>
      <c r="B221" s="71" t="s">
        <v>627</v>
      </c>
      <c r="C221" s="31" t="s">
        <v>312</v>
      </c>
      <c r="D221" s="73"/>
      <c r="E221" s="74"/>
      <c r="F221" s="74"/>
      <c r="G221" s="74"/>
      <c r="H221" s="74"/>
      <c r="I221" s="74"/>
      <c r="J221" s="74"/>
      <c r="K221" s="74"/>
      <c r="L221" s="74"/>
      <c r="M221" s="74"/>
      <c r="N221" s="74"/>
      <c r="O221" s="74"/>
      <c r="P221" s="74"/>
      <c r="Q221" s="74"/>
      <c r="R221" s="74"/>
      <c r="S221" s="74"/>
      <c r="T221" s="74"/>
      <c r="U221" s="74"/>
      <c r="V221" s="74"/>
      <c r="W221" s="74"/>
      <c r="X221" s="74"/>
      <c r="Y221" s="74"/>
      <c r="Z221" s="74"/>
      <c r="AA221" s="74"/>
      <c r="AB221" s="74"/>
      <c r="AC221" s="74"/>
      <c r="AD221" s="74"/>
      <c r="AE221" s="74"/>
      <c r="AF221" s="74"/>
      <c r="AG221" s="74"/>
      <c r="AH221" s="74"/>
      <c r="AI221" s="74"/>
      <c r="AJ221" s="74"/>
      <c r="AK221" s="74"/>
      <c r="AL221" s="74"/>
      <c r="AM221" s="74"/>
      <c r="AN221" s="74"/>
      <c r="AO221" s="74"/>
      <c r="AP221" s="74"/>
      <c r="AQ221" s="74"/>
      <c r="AR221" s="74"/>
      <c r="AS221" s="74"/>
      <c r="AT221" s="74"/>
      <c r="AU221" s="74"/>
      <c r="AV221" s="74"/>
      <c r="AW221" s="74"/>
      <c r="AX221" s="74"/>
      <c r="AY221" s="74"/>
      <c r="AZ221" s="74"/>
      <c r="BA221" s="74"/>
      <c r="BB221" s="74"/>
      <c r="BC221" s="75"/>
      <c r="IA221" s="21">
        <v>209</v>
      </c>
      <c r="IB221" s="21" t="s">
        <v>627</v>
      </c>
      <c r="IC221" s="21" t="s">
        <v>312</v>
      </c>
      <c r="IE221" s="22"/>
      <c r="IF221" s="22"/>
      <c r="IG221" s="22"/>
      <c r="IH221" s="22"/>
      <c r="II221" s="22"/>
    </row>
    <row r="222" spans="1:243" s="21" customFormat="1" ht="15.75" customHeight="1">
      <c r="A222" s="35">
        <v>210</v>
      </c>
      <c r="B222" s="71" t="s">
        <v>628</v>
      </c>
      <c r="C222" s="31" t="s">
        <v>313</v>
      </c>
      <c r="D222" s="73"/>
      <c r="E222" s="74"/>
      <c r="F222" s="74"/>
      <c r="G222" s="74"/>
      <c r="H222" s="74"/>
      <c r="I222" s="74"/>
      <c r="J222" s="74"/>
      <c r="K222" s="74"/>
      <c r="L222" s="74"/>
      <c r="M222" s="74"/>
      <c r="N222" s="74"/>
      <c r="O222" s="74"/>
      <c r="P222" s="74"/>
      <c r="Q222" s="74"/>
      <c r="R222" s="74"/>
      <c r="S222" s="74"/>
      <c r="T222" s="74"/>
      <c r="U222" s="74"/>
      <c r="V222" s="74"/>
      <c r="W222" s="74"/>
      <c r="X222" s="74"/>
      <c r="Y222" s="74"/>
      <c r="Z222" s="74"/>
      <c r="AA222" s="74"/>
      <c r="AB222" s="74"/>
      <c r="AC222" s="74"/>
      <c r="AD222" s="74"/>
      <c r="AE222" s="74"/>
      <c r="AF222" s="74"/>
      <c r="AG222" s="74"/>
      <c r="AH222" s="74"/>
      <c r="AI222" s="74"/>
      <c r="AJ222" s="74"/>
      <c r="AK222" s="74"/>
      <c r="AL222" s="74"/>
      <c r="AM222" s="74"/>
      <c r="AN222" s="74"/>
      <c r="AO222" s="74"/>
      <c r="AP222" s="74"/>
      <c r="AQ222" s="74"/>
      <c r="AR222" s="74"/>
      <c r="AS222" s="74"/>
      <c r="AT222" s="74"/>
      <c r="AU222" s="74"/>
      <c r="AV222" s="74"/>
      <c r="AW222" s="74"/>
      <c r="AX222" s="74"/>
      <c r="AY222" s="74"/>
      <c r="AZ222" s="74"/>
      <c r="BA222" s="74"/>
      <c r="BB222" s="74"/>
      <c r="BC222" s="75"/>
      <c r="IA222" s="21">
        <v>210</v>
      </c>
      <c r="IB222" s="21" t="s">
        <v>628</v>
      </c>
      <c r="IC222" s="21" t="s">
        <v>313</v>
      </c>
      <c r="IE222" s="22"/>
      <c r="IF222" s="22"/>
      <c r="IG222" s="22"/>
      <c r="IH222" s="22"/>
      <c r="II222" s="22"/>
    </row>
    <row r="223" spans="1:243" s="21" customFormat="1" ht="15.75" customHeight="1">
      <c r="A223" s="35">
        <v>211</v>
      </c>
      <c r="B223" s="71" t="s">
        <v>629</v>
      </c>
      <c r="C223" s="31" t="s">
        <v>314</v>
      </c>
      <c r="D223" s="37">
        <v>250</v>
      </c>
      <c r="E223" s="38" t="s">
        <v>144</v>
      </c>
      <c r="F223" s="39">
        <v>12.45</v>
      </c>
      <c r="G223" s="40"/>
      <c r="H223" s="40"/>
      <c r="I223" s="41" t="s">
        <v>38</v>
      </c>
      <c r="J223" s="42">
        <f>IF(I223="Less(-)",-1,1)</f>
        <v>1</v>
      </c>
      <c r="K223" s="40" t="s">
        <v>39</v>
      </c>
      <c r="L223" s="40" t="s">
        <v>4</v>
      </c>
      <c r="M223" s="43"/>
      <c r="N223" s="40"/>
      <c r="O223" s="40"/>
      <c r="P223" s="44"/>
      <c r="Q223" s="40"/>
      <c r="R223" s="40"/>
      <c r="S223" s="44"/>
      <c r="T223" s="44"/>
      <c r="U223" s="44"/>
      <c r="V223" s="44"/>
      <c r="W223" s="44"/>
      <c r="X223" s="44"/>
      <c r="Y223" s="44"/>
      <c r="Z223" s="44"/>
      <c r="AA223" s="44"/>
      <c r="AB223" s="44"/>
      <c r="AC223" s="44"/>
      <c r="AD223" s="44"/>
      <c r="AE223" s="44"/>
      <c r="AF223" s="44"/>
      <c r="AG223" s="44"/>
      <c r="AH223" s="44"/>
      <c r="AI223" s="44"/>
      <c r="AJ223" s="44"/>
      <c r="AK223" s="44"/>
      <c r="AL223" s="44"/>
      <c r="AM223" s="44"/>
      <c r="AN223" s="44"/>
      <c r="AO223" s="44"/>
      <c r="AP223" s="44"/>
      <c r="AQ223" s="44"/>
      <c r="AR223" s="44"/>
      <c r="AS223" s="44"/>
      <c r="AT223" s="44"/>
      <c r="AU223" s="44"/>
      <c r="AV223" s="44"/>
      <c r="AW223" s="44"/>
      <c r="AX223" s="44"/>
      <c r="AY223" s="44"/>
      <c r="AZ223" s="44"/>
      <c r="BA223" s="45">
        <f>ROUND(total_amount_ba($B$2,$D$2,D223,F223,J223,K223,M223),0)</f>
        <v>3113</v>
      </c>
      <c r="BB223" s="46">
        <f>BA223+SUM(N223:AZ223)</f>
        <v>3113</v>
      </c>
      <c r="BC223" s="47" t="str">
        <f>SpellNumber(L223,BB223)</f>
        <v>INR  Three Thousand One Hundred &amp; Thirteen  Only</v>
      </c>
      <c r="IA223" s="21">
        <v>211</v>
      </c>
      <c r="IB223" s="21" t="s">
        <v>629</v>
      </c>
      <c r="IC223" s="21" t="s">
        <v>314</v>
      </c>
      <c r="ID223" s="21">
        <v>250</v>
      </c>
      <c r="IE223" s="22" t="s">
        <v>144</v>
      </c>
      <c r="IF223" s="22"/>
      <c r="IG223" s="22"/>
      <c r="IH223" s="22"/>
      <c r="II223" s="22"/>
    </row>
    <row r="224" spans="1:243" s="21" customFormat="1" ht="15.75" customHeight="1">
      <c r="A224" s="34">
        <v>212</v>
      </c>
      <c r="B224" s="71" t="s">
        <v>630</v>
      </c>
      <c r="C224" s="31" t="s">
        <v>315</v>
      </c>
      <c r="D224" s="37">
        <v>15</v>
      </c>
      <c r="E224" s="38" t="s">
        <v>171</v>
      </c>
      <c r="F224" s="39">
        <v>99.95</v>
      </c>
      <c r="G224" s="40"/>
      <c r="H224" s="40"/>
      <c r="I224" s="41" t="s">
        <v>38</v>
      </c>
      <c r="J224" s="42">
        <f>IF(I224="Less(-)",-1,1)</f>
        <v>1</v>
      </c>
      <c r="K224" s="40" t="s">
        <v>39</v>
      </c>
      <c r="L224" s="40" t="s">
        <v>4</v>
      </c>
      <c r="M224" s="43"/>
      <c r="N224" s="40"/>
      <c r="O224" s="40"/>
      <c r="P224" s="44"/>
      <c r="Q224" s="40"/>
      <c r="R224" s="40"/>
      <c r="S224" s="44"/>
      <c r="T224" s="44"/>
      <c r="U224" s="44"/>
      <c r="V224" s="44"/>
      <c r="W224" s="44"/>
      <c r="X224" s="44"/>
      <c r="Y224" s="44"/>
      <c r="Z224" s="44"/>
      <c r="AA224" s="44"/>
      <c r="AB224" s="44"/>
      <c r="AC224" s="44"/>
      <c r="AD224" s="44"/>
      <c r="AE224" s="44"/>
      <c r="AF224" s="44"/>
      <c r="AG224" s="44"/>
      <c r="AH224" s="44"/>
      <c r="AI224" s="44"/>
      <c r="AJ224" s="44"/>
      <c r="AK224" s="44"/>
      <c r="AL224" s="44"/>
      <c r="AM224" s="44"/>
      <c r="AN224" s="44"/>
      <c r="AO224" s="44"/>
      <c r="AP224" s="44"/>
      <c r="AQ224" s="44"/>
      <c r="AR224" s="44"/>
      <c r="AS224" s="44"/>
      <c r="AT224" s="44"/>
      <c r="AU224" s="44"/>
      <c r="AV224" s="44"/>
      <c r="AW224" s="44"/>
      <c r="AX224" s="44"/>
      <c r="AY224" s="44"/>
      <c r="AZ224" s="44"/>
      <c r="BA224" s="45">
        <f>ROUND(total_amount_ba($B$2,$D$2,D224,F224,J224,K224,M224),0)</f>
        <v>1499</v>
      </c>
      <c r="BB224" s="46">
        <f>BA224+SUM(N224:AZ224)</f>
        <v>1499</v>
      </c>
      <c r="BC224" s="47" t="str">
        <f>SpellNumber(L224,BB224)</f>
        <v>INR  One Thousand Four Hundred &amp; Ninety Nine  Only</v>
      </c>
      <c r="IA224" s="21">
        <v>212</v>
      </c>
      <c r="IB224" s="21" t="s">
        <v>630</v>
      </c>
      <c r="IC224" s="21" t="s">
        <v>315</v>
      </c>
      <c r="ID224" s="21">
        <v>15</v>
      </c>
      <c r="IE224" s="22" t="s">
        <v>171</v>
      </c>
      <c r="IF224" s="22"/>
      <c r="IG224" s="22"/>
      <c r="IH224" s="22"/>
      <c r="II224" s="22"/>
    </row>
    <row r="225" spans="1:243" s="21" customFormat="1" ht="15.75" customHeight="1">
      <c r="A225" s="35">
        <v>213</v>
      </c>
      <c r="B225" s="71" t="s">
        <v>400</v>
      </c>
      <c r="C225" s="31" t="s">
        <v>316</v>
      </c>
      <c r="D225" s="73"/>
      <c r="E225" s="74"/>
      <c r="F225" s="74"/>
      <c r="G225" s="74"/>
      <c r="H225" s="74"/>
      <c r="I225" s="74"/>
      <c r="J225" s="74"/>
      <c r="K225" s="74"/>
      <c r="L225" s="74"/>
      <c r="M225" s="74"/>
      <c r="N225" s="74"/>
      <c r="O225" s="74"/>
      <c r="P225" s="74"/>
      <c r="Q225" s="74"/>
      <c r="R225" s="74"/>
      <c r="S225" s="74"/>
      <c r="T225" s="74"/>
      <c r="U225" s="74"/>
      <c r="V225" s="74"/>
      <c r="W225" s="74"/>
      <c r="X225" s="74"/>
      <c r="Y225" s="74"/>
      <c r="Z225" s="74"/>
      <c r="AA225" s="74"/>
      <c r="AB225" s="74"/>
      <c r="AC225" s="74"/>
      <c r="AD225" s="74"/>
      <c r="AE225" s="74"/>
      <c r="AF225" s="74"/>
      <c r="AG225" s="74"/>
      <c r="AH225" s="74"/>
      <c r="AI225" s="74"/>
      <c r="AJ225" s="74"/>
      <c r="AK225" s="74"/>
      <c r="AL225" s="74"/>
      <c r="AM225" s="74"/>
      <c r="AN225" s="74"/>
      <c r="AO225" s="74"/>
      <c r="AP225" s="74"/>
      <c r="AQ225" s="74"/>
      <c r="AR225" s="74"/>
      <c r="AS225" s="74"/>
      <c r="AT225" s="74"/>
      <c r="AU225" s="74"/>
      <c r="AV225" s="74"/>
      <c r="AW225" s="74"/>
      <c r="AX225" s="74"/>
      <c r="AY225" s="74"/>
      <c r="AZ225" s="74"/>
      <c r="BA225" s="74"/>
      <c r="BB225" s="74"/>
      <c r="BC225" s="75"/>
      <c r="IA225" s="21">
        <v>213</v>
      </c>
      <c r="IB225" s="21" t="s">
        <v>400</v>
      </c>
      <c r="IC225" s="21" t="s">
        <v>316</v>
      </c>
      <c r="IE225" s="22"/>
      <c r="IF225" s="22"/>
      <c r="IG225" s="22"/>
      <c r="IH225" s="22"/>
      <c r="II225" s="22"/>
    </row>
    <row r="226" spans="1:243" s="21" customFormat="1" ht="15.75" customHeight="1">
      <c r="A226" s="35">
        <v>214</v>
      </c>
      <c r="B226" s="71" t="s">
        <v>631</v>
      </c>
      <c r="C226" s="31" t="s">
        <v>317</v>
      </c>
      <c r="D226" s="73"/>
      <c r="E226" s="74"/>
      <c r="F226" s="74"/>
      <c r="G226" s="74"/>
      <c r="H226" s="74"/>
      <c r="I226" s="74"/>
      <c r="J226" s="74"/>
      <c r="K226" s="74"/>
      <c r="L226" s="74"/>
      <c r="M226" s="74"/>
      <c r="N226" s="74"/>
      <c r="O226" s="74"/>
      <c r="P226" s="74"/>
      <c r="Q226" s="74"/>
      <c r="R226" s="74"/>
      <c r="S226" s="74"/>
      <c r="T226" s="74"/>
      <c r="U226" s="74"/>
      <c r="V226" s="74"/>
      <c r="W226" s="74"/>
      <c r="X226" s="74"/>
      <c r="Y226" s="74"/>
      <c r="Z226" s="74"/>
      <c r="AA226" s="74"/>
      <c r="AB226" s="74"/>
      <c r="AC226" s="74"/>
      <c r="AD226" s="74"/>
      <c r="AE226" s="74"/>
      <c r="AF226" s="74"/>
      <c r="AG226" s="74"/>
      <c r="AH226" s="74"/>
      <c r="AI226" s="74"/>
      <c r="AJ226" s="74"/>
      <c r="AK226" s="74"/>
      <c r="AL226" s="74"/>
      <c r="AM226" s="74"/>
      <c r="AN226" s="74"/>
      <c r="AO226" s="74"/>
      <c r="AP226" s="74"/>
      <c r="AQ226" s="74"/>
      <c r="AR226" s="74"/>
      <c r="AS226" s="74"/>
      <c r="AT226" s="74"/>
      <c r="AU226" s="74"/>
      <c r="AV226" s="74"/>
      <c r="AW226" s="74"/>
      <c r="AX226" s="74"/>
      <c r="AY226" s="74"/>
      <c r="AZ226" s="74"/>
      <c r="BA226" s="74"/>
      <c r="BB226" s="74"/>
      <c r="BC226" s="75"/>
      <c r="IA226" s="21">
        <v>214</v>
      </c>
      <c r="IB226" s="21" t="s">
        <v>631</v>
      </c>
      <c r="IC226" s="21" t="s">
        <v>317</v>
      </c>
      <c r="IE226" s="22"/>
      <c r="IF226" s="22"/>
      <c r="IG226" s="22"/>
      <c r="IH226" s="22"/>
      <c r="II226" s="22"/>
    </row>
    <row r="227" spans="1:243" s="21" customFormat="1" ht="15.75" customHeight="1">
      <c r="A227" s="34">
        <v>215</v>
      </c>
      <c r="B227" s="71" t="s">
        <v>401</v>
      </c>
      <c r="C227" s="31" t="s">
        <v>318</v>
      </c>
      <c r="D227" s="37">
        <v>4</v>
      </c>
      <c r="E227" s="38" t="s">
        <v>145</v>
      </c>
      <c r="F227" s="39">
        <v>5781.35</v>
      </c>
      <c r="G227" s="40"/>
      <c r="H227" s="40"/>
      <c r="I227" s="41" t="s">
        <v>38</v>
      </c>
      <c r="J227" s="42">
        <f>IF(I227="Less(-)",-1,1)</f>
        <v>1</v>
      </c>
      <c r="K227" s="40" t="s">
        <v>39</v>
      </c>
      <c r="L227" s="40" t="s">
        <v>4</v>
      </c>
      <c r="M227" s="43"/>
      <c r="N227" s="40"/>
      <c r="O227" s="40"/>
      <c r="P227" s="44"/>
      <c r="Q227" s="40"/>
      <c r="R227" s="40"/>
      <c r="S227" s="44"/>
      <c r="T227" s="44"/>
      <c r="U227" s="44"/>
      <c r="V227" s="44"/>
      <c r="W227" s="44"/>
      <c r="X227" s="44"/>
      <c r="Y227" s="44"/>
      <c r="Z227" s="44"/>
      <c r="AA227" s="44"/>
      <c r="AB227" s="44"/>
      <c r="AC227" s="44"/>
      <c r="AD227" s="44"/>
      <c r="AE227" s="44"/>
      <c r="AF227" s="44"/>
      <c r="AG227" s="44"/>
      <c r="AH227" s="44"/>
      <c r="AI227" s="44"/>
      <c r="AJ227" s="44"/>
      <c r="AK227" s="44"/>
      <c r="AL227" s="44"/>
      <c r="AM227" s="44"/>
      <c r="AN227" s="44"/>
      <c r="AO227" s="44"/>
      <c r="AP227" s="44"/>
      <c r="AQ227" s="44"/>
      <c r="AR227" s="44"/>
      <c r="AS227" s="44"/>
      <c r="AT227" s="44"/>
      <c r="AU227" s="44"/>
      <c r="AV227" s="44"/>
      <c r="AW227" s="44"/>
      <c r="AX227" s="44"/>
      <c r="AY227" s="44"/>
      <c r="AZ227" s="44"/>
      <c r="BA227" s="45">
        <f>ROUND(total_amount_ba($B$2,$D$2,D227,F227,J227,K227,M227),0)</f>
        <v>23125</v>
      </c>
      <c r="BB227" s="46">
        <f>BA227+SUM(N227:AZ227)</f>
        <v>23125</v>
      </c>
      <c r="BC227" s="47" t="str">
        <f>SpellNumber(L227,BB227)</f>
        <v>INR  Twenty Three Thousand One Hundred &amp; Twenty Five  Only</v>
      </c>
      <c r="IA227" s="21">
        <v>215</v>
      </c>
      <c r="IB227" s="21" t="s">
        <v>401</v>
      </c>
      <c r="IC227" s="21" t="s">
        <v>318</v>
      </c>
      <c r="ID227" s="21">
        <v>4</v>
      </c>
      <c r="IE227" s="22" t="s">
        <v>145</v>
      </c>
      <c r="IF227" s="22"/>
      <c r="IG227" s="22"/>
      <c r="IH227" s="22"/>
      <c r="II227" s="22"/>
    </row>
    <row r="228" spans="1:243" s="21" customFormat="1" ht="15.75" customHeight="1">
      <c r="A228" s="35">
        <v>216</v>
      </c>
      <c r="B228" s="71" t="s">
        <v>632</v>
      </c>
      <c r="C228" s="31" t="s">
        <v>319</v>
      </c>
      <c r="D228" s="73"/>
      <c r="E228" s="74"/>
      <c r="F228" s="74"/>
      <c r="G228" s="74"/>
      <c r="H228" s="74"/>
      <c r="I228" s="74"/>
      <c r="J228" s="74"/>
      <c r="K228" s="74"/>
      <c r="L228" s="74"/>
      <c r="M228" s="74"/>
      <c r="N228" s="74"/>
      <c r="O228" s="74"/>
      <c r="P228" s="74"/>
      <c r="Q228" s="74"/>
      <c r="R228" s="74"/>
      <c r="S228" s="74"/>
      <c r="T228" s="74"/>
      <c r="U228" s="74"/>
      <c r="V228" s="74"/>
      <c r="W228" s="74"/>
      <c r="X228" s="74"/>
      <c r="Y228" s="74"/>
      <c r="Z228" s="74"/>
      <c r="AA228" s="74"/>
      <c r="AB228" s="74"/>
      <c r="AC228" s="74"/>
      <c r="AD228" s="74"/>
      <c r="AE228" s="74"/>
      <c r="AF228" s="74"/>
      <c r="AG228" s="74"/>
      <c r="AH228" s="74"/>
      <c r="AI228" s="74"/>
      <c r="AJ228" s="74"/>
      <c r="AK228" s="74"/>
      <c r="AL228" s="74"/>
      <c r="AM228" s="74"/>
      <c r="AN228" s="74"/>
      <c r="AO228" s="74"/>
      <c r="AP228" s="74"/>
      <c r="AQ228" s="74"/>
      <c r="AR228" s="74"/>
      <c r="AS228" s="74"/>
      <c r="AT228" s="74"/>
      <c r="AU228" s="74"/>
      <c r="AV228" s="74"/>
      <c r="AW228" s="74"/>
      <c r="AX228" s="74"/>
      <c r="AY228" s="74"/>
      <c r="AZ228" s="74"/>
      <c r="BA228" s="74"/>
      <c r="BB228" s="74"/>
      <c r="BC228" s="75"/>
      <c r="IA228" s="21">
        <v>216</v>
      </c>
      <c r="IB228" s="21" t="s">
        <v>632</v>
      </c>
      <c r="IC228" s="21" t="s">
        <v>319</v>
      </c>
      <c r="IE228" s="22"/>
      <c r="IF228" s="22"/>
      <c r="IG228" s="22"/>
      <c r="IH228" s="22"/>
      <c r="II228" s="22"/>
    </row>
    <row r="229" spans="1:243" s="21" customFormat="1" ht="15.75" customHeight="1">
      <c r="A229" s="35">
        <v>217</v>
      </c>
      <c r="B229" s="71" t="s">
        <v>402</v>
      </c>
      <c r="C229" s="31" t="s">
        <v>320</v>
      </c>
      <c r="D229" s="37">
        <v>11</v>
      </c>
      <c r="E229" s="38" t="s">
        <v>145</v>
      </c>
      <c r="F229" s="39">
        <v>5540.55</v>
      </c>
      <c r="G229" s="40"/>
      <c r="H229" s="40"/>
      <c r="I229" s="41" t="s">
        <v>38</v>
      </c>
      <c r="J229" s="42">
        <f>IF(I229="Less(-)",-1,1)</f>
        <v>1</v>
      </c>
      <c r="K229" s="40" t="s">
        <v>39</v>
      </c>
      <c r="L229" s="40" t="s">
        <v>4</v>
      </c>
      <c r="M229" s="43"/>
      <c r="N229" s="40"/>
      <c r="O229" s="40"/>
      <c r="P229" s="44"/>
      <c r="Q229" s="40"/>
      <c r="R229" s="40"/>
      <c r="S229" s="44"/>
      <c r="T229" s="44"/>
      <c r="U229" s="44"/>
      <c r="V229" s="44"/>
      <c r="W229" s="44"/>
      <c r="X229" s="44"/>
      <c r="Y229" s="44"/>
      <c r="Z229" s="44"/>
      <c r="AA229" s="44"/>
      <c r="AB229" s="44"/>
      <c r="AC229" s="44"/>
      <c r="AD229" s="44"/>
      <c r="AE229" s="44"/>
      <c r="AF229" s="44"/>
      <c r="AG229" s="44"/>
      <c r="AH229" s="44"/>
      <c r="AI229" s="44"/>
      <c r="AJ229" s="44"/>
      <c r="AK229" s="44"/>
      <c r="AL229" s="44"/>
      <c r="AM229" s="44"/>
      <c r="AN229" s="44"/>
      <c r="AO229" s="44"/>
      <c r="AP229" s="44"/>
      <c r="AQ229" s="44"/>
      <c r="AR229" s="44"/>
      <c r="AS229" s="44"/>
      <c r="AT229" s="44"/>
      <c r="AU229" s="44"/>
      <c r="AV229" s="44"/>
      <c r="AW229" s="44"/>
      <c r="AX229" s="44"/>
      <c r="AY229" s="44"/>
      <c r="AZ229" s="44"/>
      <c r="BA229" s="45">
        <f>ROUND(total_amount_ba($B$2,$D$2,D229,F229,J229,K229,M229),0)</f>
        <v>60946</v>
      </c>
      <c r="BB229" s="46">
        <f>BA229+SUM(N229:AZ229)</f>
        <v>60946</v>
      </c>
      <c r="BC229" s="47" t="str">
        <f>SpellNumber(L229,BB229)</f>
        <v>INR  Sixty Thousand Nine Hundred &amp; Forty Six  Only</v>
      </c>
      <c r="IA229" s="21">
        <v>217</v>
      </c>
      <c r="IB229" s="21" t="s">
        <v>402</v>
      </c>
      <c r="IC229" s="21" t="s">
        <v>320</v>
      </c>
      <c r="ID229" s="21">
        <v>11</v>
      </c>
      <c r="IE229" s="22" t="s">
        <v>145</v>
      </c>
      <c r="IF229" s="22"/>
      <c r="IG229" s="22"/>
      <c r="IH229" s="22"/>
      <c r="II229" s="22"/>
    </row>
    <row r="230" spans="1:243" s="21" customFormat="1" ht="15.75" customHeight="1">
      <c r="A230" s="34">
        <v>218</v>
      </c>
      <c r="B230" s="71" t="s">
        <v>633</v>
      </c>
      <c r="C230" s="31" t="s">
        <v>321</v>
      </c>
      <c r="D230" s="73"/>
      <c r="E230" s="74"/>
      <c r="F230" s="74"/>
      <c r="G230" s="74"/>
      <c r="H230" s="74"/>
      <c r="I230" s="74"/>
      <c r="J230" s="74"/>
      <c r="K230" s="74"/>
      <c r="L230" s="74"/>
      <c r="M230" s="74"/>
      <c r="N230" s="74"/>
      <c r="O230" s="74"/>
      <c r="P230" s="74"/>
      <c r="Q230" s="74"/>
      <c r="R230" s="74"/>
      <c r="S230" s="74"/>
      <c r="T230" s="74"/>
      <c r="U230" s="74"/>
      <c r="V230" s="74"/>
      <c r="W230" s="74"/>
      <c r="X230" s="74"/>
      <c r="Y230" s="74"/>
      <c r="Z230" s="74"/>
      <c r="AA230" s="74"/>
      <c r="AB230" s="74"/>
      <c r="AC230" s="74"/>
      <c r="AD230" s="74"/>
      <c r="AE230" s="74"/>
      <c r="AF230" s="74"/>
      <c r="AG230" s="74"/>
      <c r="AH230" s="74"/>
      <c r="AI230" s="74"/>
      <c r="AJ230" s="74"/>
      <c r="AK230" s="74"/>
      <c r="AL230" s="74"/>
      <c r="AM230" s="74"/>
      <c r="AN230" s="74"/>
      <c r="AO230" s="74"/>
      <c r="AP230" s="74"/>
      <c r="AQ230" s="74"/>
      <c r="AR230" s="74"/>
      <c r="AS230" s="74"/>
      <c r="AT230" s="74"/>
      <c r="AU230" s="74"/>
      <c r="AV230" s="74"/>
      <c r="AW230" s="74"/>
      <c r="AX230" s="74"/>
      <c r="AY230" s="74"/>
      <c r="AZ230" s="74"/>
      <c r="BA230" s="74"/>
      <c r="BB230" s="74"/>
      <c r="BC230" s="75"/>
      <c r="IA230" s="21">
        <v>218</v>
      </c>
      <c r="IB230" s="21" t="s">
        <v>633</v>
      </c>
      <c r="IC230" s="21" t="s">
        <v>321</v>
      </c>
      <c r="IE230" s="22"/>
      <c r="IF230" s="22"/>
      <c r="IG230" s="22"/>
      <c r="IH230" s="22"/>
      <c r="II230" s="22"/>
    </row>
    <row r="231" spans="1:243" s="21" customFormat="1" ht="15.75" customHeight="1">
      <c r="A231" s="35">
        <v>219</v>
      </c>
      <c r="B231" s="71" t="s">
        <v>634</v>
      </c>
      <c r="C231" s="31" t="s">
        <v>322</v>
      </c>
      <c r="D231" s="37">
        <v>3</v>
      </c>
      <c r="E231" s="38" t="s">
        <v>145</v>
      </c>
      <c r="F231" s="39">
        <v>2731.45</v>
      </c>
      <c r="G231" s="40"/>
      <c r="H231" s="40"/>
      <c r="I231" s="41" t="s">
        <v>38</v>
      </c>
      <c r="J231" s="42">
        <f>IF(I231="Less(-)",-1,1)</f>
        <v>1</v>
      </c>
      <c r="K231" s="40" t="s">
        <v>39</v>
      </c>
      <c r="L231" s="40" t="s">
        <v>4</v>
      </c>
      <c r="M231" s="43"/>
      <c r="N231" s="40"/>
      <c r="O231" s="40"/>
      <c r="P231" s="44"/>
      <c r="Q231" s="40"/>
      <c r="R231" s="40"/>
      <c r="S231" s="44"/>
      <c r="T231" s="44"/>
      <c r="U231" s="44"/>
      <c r="V231" s="44"/>
      <c r="W231" s="44"/>
      <c r="X231" s="44"/>
      <c r="Y231" s="44"/>
      <c r="Z231" s="44"/>
      <c r="AA231" s="44"/>
      <c r="AB231" s="44"/>
      <c r="AC231" s="44"/>
      <c r="AD231" s="44"/>
      <c r="AE231" s="44"/>
      <c r="AF231" s="44"/>
      <c r="AG231" s="44"/>
      <c r="AH231" s="44"/>
      <c r="AI231" s="44"/>
      <c r="AJ231" s="44"/>
      <c r="AK231" s="44"/>
      <c r="AL231" s="44"/>
      <c r="AM231" s="44"/>
      <c r="AN231" s="44"/>
      <c r="AO231" s="44"/>
      <c r="AP231" s="44"/>
      <c r="AQ231" s="44"/>
      <c r="AR231" s="44"/>
      <c r="AS231" s="44"/>
      <c r="AT231" s="44"/>
      <c r="AU231" s="44"/>
      <c r="AV231" s="44"/>
      <c r="AW231" s="44"/>
      <c r="AX231" s="44"/>
      <c r="AY231" s="44"/>
      <c r="AZ231" s="44"/>
      <c r="BA231" s="45">
        <f>ROUND(total_amount_ba($B$2,$D$2,D231,F231,J231,K231,M231),0)</f>
        <v>8194</v>
      </c>
      <c r="BB231" s="46">
        <f>BA231+SUM(N231:AZ231)</f>
        <v>8194</v>
      </c>
      <c r="BC231" s="47" t="str">
        <f>SpellNumber(L231,BB231)</f>
        <v>INR  Eight Thousand One Hundred &amp; Ninety Four  Only</v>
      </c>
      <c r="IA231" s="21">
        <v>219</v>
      </c>
      <c r="IB231" s="21" t="s">
        <v>634</v>
      </c>
      <c r="IC231" s="21" t="s">
        <v>322</v>
      </c>
      <c r="ID231" s="21">
        <v>3</v>
      </c>
      <c r="IE231" s="22" t="s">
        <v>145</v>
      </c>
      <c r="IF231" s="22"/>
      <c r="IG231" s="22"/>
      <c r="IH231" s="22"/>
      <c r="II231" s="22"/>
    </row>
    <row r="232" spans="1:243" s="21" customFormat="1" ht="15.75" customHeight="1">
      <c r="A232" s="35">
        <v>220</v>
      </c>
      <c r="B232" s="71" t="s">
        <v>635</v>
      </c>
      <c r="C232" s="31" t="s">
        <v>323</v>
      </c>
      <c r="D232" s="73"/>
      <c r="E232" s="74"/>
      <c r="F232" s="74"/>
      <c r="G232" s="74"/>
      <c r="H232" s="74"/>
      <c r="I232" s="74"/>
      <c r="J232" s="74"/>
      <c r="K232" s="74"/>
      <c r="L232" s="74"/>
      <c r="M232" s="74"/>
      <c r="N232" s="74"/>
      <c r="O232" s="74"/>
      <c r="P232" s="74"/>
      <c r="Q232" s="74"/>
      <c r="R232" s="74"/>
      <c r="S232" s="74"/>
      <c r="T232" s="74"/>
      <c r="U232" s="74"/>
      <c r="V232" s="74"/>
      <c r="W232" s="74"/>
      <c r="X232" s="74"/>
      <c r="Y232" s="74"/>
      <c r="Z232" s="74"/>
      <c r="AA232" s="74"/>
      <c r="AB232" s="74"/>
      <c r="AC232" s="74"/>
      <c r="AD232" s="74"/>
      <c r="AE232" s="74"/>
      <c r="AF232" s="74"/>
      <c r="AG232" s="74"/>
      <c r="AH232" s="74"/>
      <c r="AI232" s="74"/>
      <c r="AJ232" s="74"/>
      <c r="AK232" s="74"/>
      <c r="AL232" s="74"/>
      <c r="AM232" s="74"/>
      <c r="AN232" s="74"/>
      <c r="AO232" s="74"/>
      <c r="AP232" s="74"/>
      <c r="AQ232" s="74"/>
      <c r="AR232" s="74"/>
      <c r="AS232" s="74"/>
      <c r="AT232" s="74"/>
      <c r="AU232" s="74"/>
      <c r="AV232" s="74"/>
      <c r="AW232" s="74"/>
      <c r="AX232" s="74"/>
      <c r="AY232" s="74"/>
      <c r="AZ232" s="74"/>
      <c r="BA232" s="74"/>
      <c r="BB232" s="74"/>
      <c r="BC232" s="75"/>
      <c r="IA232" s="21">
        <v>220</v>
      </c>
      <c r="IB232" s="21" t="s">
        <v>635</v>
      </c>
      <c r="IC232" s="21" t="s">
        <v>323</v>
      </c>
      <c r="IE232" s="22"/>
      <c r="IF232" s="22"/>
      <c r="IG232" s="22"/>
      <c r="IH232" s="22"/>
      <c r="II232" s="22"/>
    </row>
    <row r="233" spans="1:243" s="21" customFormat="1" ht="15.75" customHeight="1">
      <c r="A233" s="34">
        <v>221</v>
      </c>
      <c r="B233" s="71" t="s">
        <v>636</v>
      </c>
      <c r="C233" s="31" t="s">
        <v>324</v>
      </c>
      <c r="D233" s="73"/>
      <c r="E233" s="74"/>
      <c r="F233" s="74"/>
      <c r="G233" s="74"/>
      <c r="H233" s="74"/>
      <c r="I233" s="74"/>
      <c r="J233" s="74"/>
      <c r="K233" s="74"/>
      <c r="L233" s="74"/>
      <c r="M233" s="74"/>
      <c r="N233" s="74"/>
      <c r="O233" s="74"/>
      <c r="P233" s="74"/>
      <c r="Q233" s="74"/>
      <c r="R233" s="74"/>
      <c r="S233" s="74"/>
      <c r="T233" s="74"/>
      <c r="U233" s="74"/>
      <c r="V233" s="74"/>
      <c r="W233" s="74"/>
      <c r="X233" s="74"/>
      <c r="Y233" s="74"/>
      <c r="Z233" s="74"/>
      <c r="AA233" s="74"/>
      <c r="AB233" s="74"/>
      <c r="AC233" s="74"/>
      <c r="AD233" s="74"/>
      <c r="AE233" s="74"/>
      <c r="AF233" s="74"/>
      <c r="AG233" s="74"/>
      <c r="AH233" s="74"/>
      <c r="AI233" s="74"/>
      <c r="AJ233" s="74"/>
      <c r="AK233" s="74"/>
      <c r="AL233" s="74"/>
      <c r="AM233" s="74"/>
      <c r="AN233" s="74"/>
      <c r="AO233" s="74"/>
      <c r="AP233" s="74"/>
      <c r="AQ233" s="74"/>
      <c r="AR233" s="74"/>
      <c r="AS233" s="74"/>
      <c r="AT233" s="74"/>
      <c r="AU233" s="74"/>
      <c r="AV233" s="74"/>
      <c r="AW233" s="74"/>
      <c r="AX233" s="74"/>
      <c r="AY233" s="74"/>
      <c r="AZ233" s="74"/>
      <c r="BA233" s="74"/>
      <c r="BB233" s="74"/>
      <c r="BC233" s="75"/>
      <c r="IA233" s="21">
        <v>221</v>
      </c>
      <c r="IB233" s="21" t="s">
        <v>636</v>
      </c>
      <c r="IC233" s="21" t="s">
        <v>324</v>
      </c>
      <c r="IE233" s="22"/>
      <c r="IF233" s="22"/>
      <c r="IG233" s="22"/>
      <c r="IH233" s="22"/>
      <c r="II233" s="22"/>
    </row>
    <row r="234" spans="1:243" s="21" customFormat="1" ht="15.75" customHeight="1">
      <c r="A234" s="35">
        <v>222</v>
      </c>
      <c r="B234" s="71" t="s">
        <v>637</v>
      </c>
      <c r="C234" s="31" t="s">
        <v>325</v>
      </c>
      <c r="D234" s="37">
        <v>2</v>
      </c>
      <c r="E234" s="38" t="s">
        <v>145</v>
      </c>
      <c r="F234" s="39">
        <v>6677.4</v>
      </c>
      <c r="G234" s="40"/>
      <c r="H234" s="40"/>
      <c r="I234" s="41" t="s">
        <v>38</v>
      </c>
      <c r="J234" s="42">
        <f>IF(I234="Less(-)",-1,1)</f>
        <v>1</v>
      </c>
      <c r="K234" s="40" t="s">
        <v>39</v>
      </c>
      <c r="L234" s="40" t="s">
        <v>4</v>
      </c>
      <c r="M234" s="43"/>
      <c r="N234" s="40"/>
      <c r="O234" s="40"/>
      <c r="P234" s="44"/>
      <c r="Q234" s="40"/>
      <c r="R234" s="40"/>
      <c r="S234" s="44"/>
      <c r="T234" s="44"/>
      <c r="U234" s="44"/>
      <c r="V234" s="44"/>
      <c r="W234" s="44"/>
      <c r="X234" s="44"/>
      <c r="Y234" s="44"/>
      <c r="Z234" s="44"/>
      <c r="AA234" s="44"/>
      <c r="AB234" s="44"/>
      <c r="AC234" s="44"/>
      <c r="AD234" s="44"/>
      <c r="AE234" s="44"/>
      <c r="AF234" s="44"/>
      <c r="AG234" s="44"/>
      <c r="AH234" s="44"/>
      <c r="AI234" s="44"/>
      <c r="AJ234" s="44"/>
      <c r="AK234" s="44"/>
      <c r="AL234" s="44"/>
      <c r="AM234" s="44"/>
      <c r="AN234" s="44"/>
      <c r="AO234" s="44"/>
      <c r="AP234" s="44"/>
      <c r="AQ234" s="44"/>
      <c r="AR234" s="44"/>
      <c r="AS234" s="44"/>
      <c r="AT234" s="44"/>
      <c r="AU234" s="44"/>
      <c r="AV234" s="44"/>
      <c r="AW234" s="44"/>
      <c r="AX234" s="44"/>
      <c r="AY234" s="44"/>
      <c r="AZ234" s="44"/>
      <c r="BA234" s="45">
        <f>ROUND(total_amount_ba($B$2,$D$2,D234,F234,J234,K234,M234),0)</f>
        <v>13355</v>
      </c>
      <c r="BB234" s="46">
        <f>BA234+SUM(N234:AZ234)</f>
        <v>13355</v>
      </c>
      <c r="BC234" s="47" t="str">
        <f>SpellNumber(L234,BB234)</f>
        <v>INR  Thirteen Thousand Three Hundred &amp; Fifty Five  Only</v>
      </c>
      <c r="IA234" s="21">
        <v>222</v>
      </c>
      <c r="IB234" s="21" t="s">
        <v>637</v>
      </c>
      <c r="IC234" s="21" t="s">
        <v>325</v>
      </c>
      <c r="ID234" s="21">
        <v>2</v>
      </c>
      <c r="IE234" s="22" t="s">
        <v>145</v>
      </c>
      <c r="IF234" s="22"/>
      <c r="IG234" s="22"/>
      <c r="IH234" s="22"/>
      <c r="II234" s="22"/>
    </row>
    <row r="235" spans="1:243" s="21" customFormat="1" ht="15.75" customHeight="1">
      <c r="A235" s="35">
        <v>223</v>
      </c>
      <c r="B235" s="71" t="s">
        <v>638</v>
      </c>
      <c r="C235" s="31" t="s">
        <v>326</v>
      </c>
      <c r="D235" s="37">
        <v>2</v>
      </c>
      <c r="E235" s="38" t="s">
        <v>145</v>
      </c>
      <c r="F235" s="39">
        <v>299.35</v>
      </c>
      <c r="G235" s="40"/>
      <c r="H235" s="40"/>
      <c r="I235" s="41" t="s">
        <v>38</v>
      </c>
      <c r="J235" s="42">
        <f>IF(I235="Less(-)",-1,1)</f>
        <v>1</v>
      </c>
      <c r="K235" s="40" t="s">
        <v>39</v>
      </c>
      <c r="L235" s="40" t="s">
        <v>4</v>
      </c>
      <c r="M235" s="43"/>
      <c r="N235" s="40"/>
      <c r="O235" s="40"/>
      <c r="P235" s="44"/>
      <c r="Q235" s="40"/>
      <c r="R235" s="40"/>
      <c r="S235" s="44"/>
      <c r="T235" s="44"/>
      <c r="U235" s="44"/>
      <c r="V235" s="44"/>
      <c r="W235" s="44"/>
      <c r="X235" s="44"/>
      <c r="Y235" s="44"/>
      <c r="Z235" s="44"/>
      <c r="AA235" s="44"/>
      <c r="AB235" s="44"/>
      <c r="AC235" s="44"/>
      <c r="AD235" s="44"/>
      <c r="AE235" s="44"/>
      <c r="AF235" s="44"/>
      <c r="AG235" s="44"/>
      <c r="AH235" s="44"/>
      <c r="AI235" s="44"/>
      <c r="AJ235" s="44"/>
      <c r="AK235" s="44"/>
      <c r="AL235" s="44"/>
      <c r="AM235" s="44"/>
      <c r="AN235" s="44"/>
      <c r="AO235" s="44"/>
      <c r="AP235" s="44"/>
      <c r="AQ235" s="44"/>
      <c r="AR235" s="44"/>
      <c r="AS235" s="44"/>
      <c r="AT235" s="44"/>
      <c r="AU235" s="44"/>
      <c r="AV235" s="44"/>
      <c r="AW235" s="44"/>
      <c r="AX235" s="44"/>
      <c r="AY235" s="44"/>
      <c r="AZ235" s="44"/>
      <c r="BA235" s="45">
        <f>ROUND(total_amount_ba($B$2,$D$2,D235,F235,J235,K235,M235),0)</f>
        <v>599</v>
      </c>
      <c r="BB235" s="46">
        <f>BA235+SUM(N235:AZ235)</f>
        <v>599</v>
      </c>
      <c r="BC235" s="47" t="str">
        <f>SpellNumber(L235,BB235)</f>
        <v>INR  Five Hundred &amp; Ninety Nine  Only</v>
      </c>
      <c r="IA235" s="21">
        <v>223</v>
      </c>
      <c r="IB235" s="21" t="s">
        <v>638</v>
      </c>
      <c r="IC235" s="21" t="s">
        <v>326</v>
      </c>
      <c r="ID235" s="21">
        <v>2</v>
      </c>
      <c r="IE235" s="22" t="s">
        <v>145</v>
      </c>
      <c r="IF235" s="22"/>
      <c r="IG235" s="22"/>
      <c r="IH235" s="22"/>
      <c r="II235" s="22"/>
    </row>
    <row r="236" spans="1:243" s="21" customFormat="1" ht="15.75" customHeight="1">
      <c r="A236" s="34">
        <v>224</v>
      </c>
      <c r="B236" s="71" t="s">
        <v>404</v>
      </c>
      <c r="C236" s="31" t="s">
        <v>327</v>
      </c>
      <c r="D236" s="37">
        <v>14</v>
      </c>
      <c r="E236" s="38" t="s">
        <v>145</v>
      </c>
      <c r="F236" s="39">
        <v>886.25</v>
      </c>
      <c r="G236" s="40"/>
      <c r="H236" s="40"/>
      <c r="I236" s="41" t="s">
        <v>38</v>
      </c>
      <c r="J236" s="42">
        <f>IF(I236="Less(-)",-1,1)</f>
        <v>1</v>
      </c>
      <c r="K236" s="40" t="s">
        <v>39</v>
      </c>
      <c r="L236" s="40" t="s">
        <v>4</v>
      </c>
      <c r="M236" s="43"/>
      <c r="N236" s="40"/>
      <c r="O236" s="40"/>
      <c r="P236" s="44"/>
      <c r="Q236" s="40"/>
      <c r="R236" s="40"/>
      <c r="S236" s="44"/>
      <c r="T236" s="44"/>
      <c r="U236" s="44"/>
      <c r="V236" s="44"/>
      <c r="W236" s="44"/>
      <c r="X236" s="44"/>
      <c r="Y236" s="44"/>
      <c r="Z236" s="44"/>
      <c r="AA236" s="44"/>
      <c r="AB236" s="44"/>
      <c r="AC236" s="44"/>
      <c r="AD236" s="44"/>
      <c r="AE236" s="44"/>
      <c r="AF236" s="44"/>
      <c r="AG236" s="44"/>
      <c r="AH236" s="44"/>
      <c r="AI236" s="44"/>
      <c r="AJ236" s="44"/>
      <c r="AK236" s="44"/>
      <c r="AL236" s="44"/>
      <c r="AM236" s="44"/>
      <c r="AN236" s="44"/>
      <c r="AO236" s="44"/>
      <c r="AP236" s="44"/>
      <c r="AQ236" s="44"/>
      <c r="AR236" s="44"/>
      <c r="AS236" s="44"/>
      <c r="AT236" s="44"/>
      <c r="AU236" s="44"/>
      <c r="AV236" s="44"/>
      <c r="AW236" s="44"/>
      <c r="AX236" s="44"/>
      <c r="AY236" s="44"/>
      <c r="AZ236" s="44"/>
      <c r="BA236" s="45">
        <f>ROUND(total_amount_ba($B$2,$D$2,D236,F236,J236,K236,M236),0)</f>
        <v>12408</v>
      </c>
      <c r="BB236" s="46">
        <f>BA236+SUM(N236:AZ236)</f>
        <v>12408</v>
      </c>
      <c r="BC236" s="47" t="str">
        <f>SpellNumber(L236,BB236)</f>
        <v>INR  Twelve Thousand Four Hundred &amp; Eight  Only</v>
      </c>
      <c r="IA236" s="21">
        <v>224</v>
      </c>
      <c r="IB236" s="21" t="s">
        <v>404</v>
      </c>
      <c r="IC236" s="21" t="s">
        <v>327</v>
      </c>
      <c r="ID236" s="21">
        <v>14</v>
      </c>
      <c r="IE236" s="22" t="s">
        <v>145</v>
      </c>
      <c r="IF236" s="22"/>
      <c r="IG236" s="22"/>
      <c r="IH236" s="22"/>
      <c r="II236" s="22"/>
    </row>
    <row r="237" spans="1:243" s="21" customFormat="1" ht="15.75" customHeight="1">
      <c r="A237" s="35">
        <v>225</v>
      </c>
      <c r="B237" s="71" t="s">
        <v>639</v>
      </c>
      <c r="C237" s="31" t="s">
        <v>328</v>
      </c>
      <c r="D237" s="37">
        <v>14</v>
      </c>
      <c r="E237" s="38" t="s">
        <v>145</v>
      </c>
      <c r="F237" s="39">
        <v>6119.15</v>
      </c>
      <c r="G237" s="40"/>
      <c r="H237" s="40"/>
      <c r="I237" s="41" t="s">
        <v>38</v>
      </c>
      <c r="J237" s="42">
        <f>IF(I237="Less(-)",-1,1)</f>
        <v>1</v>
      </c>
      <c r="K237" s="40" t="s">
        <v>39</v>
      </c>
      <c r="L237" s="40" t="s">
        <v>4</v>
      </c>
      <c r="M237" s="43"/>
      <c r="N237" s="40"/>
      <c r="O237" s="40"/>
      <c r="P237" s="44"/>
      <c r="Q237" s="40"/>
      <c r="R237" s="40"/>
      <c r="S237" s="44"/>
      <c r="T237" s="44"/>
      <c r="U237" s="44"/>
      <c r="V237" s="44"/>
      <c r="W237" s="44"/>
      <c r="X237" s="44"/>
      <c r="Y237" s="44"/>
      <c r="Z237" s="44"/>
      <c r="AA237" s="44"/>
      <c r="AB237" s="44"/>
      <c r="AC237" s="44"/>
      <c r="AD237" s="44"/>
      <c r="AE237" s="44"/>
      <c r="AF237" s="44"/>
      <c r="AG237" s="44"/>
      <c r="AH237" s="44"/>
      <c r="AI237" s="44"/>
      <c r="AJ237" s="44"/>
      <c r="AK237" s="44"/>
      <c r="AL237" s="44"/>
      <c r="AM237" s="44"/>
      <c r="AN237" s="44"/>
      <c r="AO237" s="44"/>
      <c r="AP237" s="44"/>
      <c r="AQ237" s="44"/>
      <c r="AR237" s="44"/>
      <c r="AS237" s="44"/>
      <c r="AT237" s="44"/>
      <c r="AU237" s="44"/>
      <c r="AV237" s="44"/>
      <c r="AW237" s="44"/>
      <c r="AX237" s="44"/>
      <c r="AY237" s="44"/>
      <c r="AZ237" s="44"/>
      <c r="BA237" s="45">
        <f>ROUND(total_amount_ba($B$2,$D$2,D237,F237,J237,K237,M237),0)</f>
        <v>85668</v>
      </c>
      <c r="BB237" s="46">
        <f>BA237+SUM(N237:AZ237)</f>
        <v>85668</v>
      </c>
      <c r="BC237" s="47" t="str">
        <f>SpellNumber(L237,BB237)</f>
        <v>INR  Eighty Five Thousand Six Hundred &amp; Sixty Eight  Only</v>
      </c>
      <c r="IA237" s="21">
        <v>225</v>
      </c>
      <c r="IB237" s="21" t="s">
        <v>639</v>
      </c>
      <c r="IC237" s="21" t="s">
        <v>328</v>
      </c>
      <c r="ID237" s="21">
        <v>14</v>
      </c>
      <c r="IE237" s="22" t="s">
        <v>145</v>
      </c>
      <c r="IF237" s="22"/>
      <c r="IG237" s="22"/>
      <c r="IH237" s="22"/>
      <c r="II237" s="22"/>
    </row>
    <row r="238" spans="1:243" s="21" customFormat="1" ht="15.75" customHeight="1">
      <c r="A238" s="35">
        <v>226</v>
      </c>
      <c r="B238" s="71" t="s">
        <v>640</v>
      </c>
      <c r="C238" s="31" t="s">
        <v>329</v>
      </c>
      <c r="D238" s="73"/>
      <c r="E238" s="74"/>
      <c r="F238" s="74"/>
      <c r="G238" s="74"/>
      <c r="H238" s="74"/>
      <c r="I238" s="74"/>
      <c r="J238" s="74"/>
      <c r="K238" s="74"/>
      <c r="L238" s="74"/>
      <c r="M238" s="74"/>
      <c r="N238" s="74"/>
      <c r="O238" s="74"/>
      <c r="P238" s="74"/>
      <c r="Q238" s="74"/>
      <c r="R238" s="74"/>
      <c r="S238" s="74"/>
      <c r="T238" s="74"/>
      <c r="U238" s="74"/>
      <c r="V238" s="74"/>
      <c r="W238" s="74"/>
      <c r="X238" s="74"/>
      <c r="Y238" s="74"/>
      <c r="Z238" s="74"/>
      <c r="AA238" s="74"/>
      <c r="AB238" s="74"/>
      <c r="AC238" s="74"/>
      <c r="AD238" s="74"/>
      <c r="AE238" s="74"/>
      <c r="AF238" s="74"/>
      <c r="AG238" s="74"/>
      <c r="AH238" s="74"/>
      <c r="AI238" s="74"/>
      <c r="AJ238" s="74"/>
      <c r="AK238" s="74"/>
      <c r="AL238" s="74"/>
      <c r="AM238" s="74"/>
      <c r="AN238" s="74"/>
      <c r="AO238" s="74"/>
      <c r="AP238" s="74"/>
      <c r="AQ238" s="74"/>
      <c r="AR238" s="74"/>
      <c r="AS238" s="74"/>
      <c r="AT238" s="74"/>
      <c r="AU238" s="74"/>
      <c r="AV238" s="74"/>
      <c r="AW238" s="74"/>
      <c r="AX238" s="74"/>
      <c r="AY238" s="74"/>
      <c r="AZ238" s="74"/>
      <c r="BA238" s="74"/>
      <c r="BB238" s="74"/>
      <c r="BC238" s="75"/>
      <c r="IA238" s="21">
        <v>226</v>
      </c>
      <c r="IB238" s="21" t="s">
        <v>640</v>
      </c>
      <c r="IC238" s="21" t="s">
        <v>329</v>
      </c>
      <c r="IE238" s="22"/>
      <c r="IF238" s="22"/>
      <c r="IG238" s="22"/>
      <c r="IH238" s="22"/>
      <c r="II238" s="22"/>
    </row>
    <row r="239" spans="1:243" s="21" customFormat="1" ht="15.75" customHeight="1">
      <c r="A239" s="34">
        <v>227</v>
      </c>
      <c r="B239" s="71" t="s">
        <v>641</v>
      </c>
      <c r="C239" s="31" t="s">
        <v>330</v>
      </c>
      <c r="D239" s="73"/>
      <c r="E239" s="74"/>
      <c r="F239" s="74"/>
      <c r="G239" s="74"/>
      <c r="H239" s="74"/>
      <c r="I239" s="74"/>
      <c r="J239" s="74"/>
      <c r="K239" s="74"/>
      <c r="L239" s="74"/>
      <c r="M239" s="74"/>
      <c r="N239" s="74"/>
      <c r="O239" s="74"/>
      <c r="P239" s="74"/>
      <c r="Q239" s="74"/>
      <c r="R239" s="74"/>
      <c r="S239" s="74"/>
      <c r="T239" s="74"/>
      <c r="U239" s="74"/>
      <c r="V239" s="74"/>
      <c r="W239" s="74"/>
      <c r="X239" s="74"/>
      <c r="Y239" s="74"/>
      <c r="Z239" s="74"/>
      <c r="AA239" s="74"/>
      <c r="AB239" s="74"/>
      <c r="AC239" s="74"/>
      <c r="AD239" s="74"/>
      <c r="AE239" s="74"/>
      <c r="AF239" s="74"/>
      <c r="AG239" s="74"/>
      <c r="AH239" s="74"/>
      <c r="AI239" s="74"/>
      <c r="AJ239" s="74"/>
      <c r="AK239" s="74"/>
      <c r="AL239" s="74"/>
      <c r="AM239" s="74"/>
      <c r="AN239" s="74"/>
      <c r="AO239" s="74"/>
      <c r="AP239" s="74"/>
      <c r="AQ239" s="74"/>
      <c r="AR239" s="74"/>
      <c r="AS239" s="74"/>
      <c r="AT239" s="74"/>
      <c r="AU239" s="74"/>
      <c r="AV239" s="74"/>
      <c r="AW239" s="74"/>
      <c r="AX239" s="74"/>
      <c r="AY239" s="74"/>
      <c r="AZ239" s="74"/>
      <c r="BA239" s="74"/>
      <c r="BB239" s="74"/>
      <c r="BC239" s="75"/>
      <c r="IA239" s="21">
        <v>227</v>
      </c>
      <c r="IB239" s="21" t="s">
        <v>641</v>
      </c>
      <c r="IC239" s="21" t="s">
        <v>330</v>
      </c>
      <c r="IE239" s="22"/>
      <c r="IF239" s="22"/>
      <c r="IG239" s="22"/>
      <c r="IH239" s="22"/>
      <c r="II239" s="22"/>
    </row>
    <row r="240" spans="1:243" s="21" customFormat="1" ht="15.75" customHeight="1">
      <c r="A240" s="35">
        <v>228</v>
      </c>
      <c r="B240" s="71" t="s">
        <v>642</v>
      </c>
      <c r="C240" s="31" t="s">
        <v>331</v>
      </c>
      <c r="D240" s="37">
        <v>3</v>
      </c>
      <c r="E240" s="38" t="s">
        <v>145</v>
      </c>
      <c r="F240" s="39">
        <v>104.35</v>
      </c>
      <c r="G240" s="40"/>
      <c r="H240" s="40"/>
      <c r="I240" s="41" t="s">
        <v>38</v>
      </c>
      <c r="J240" s="42">
        <f>IF(I240="Less(-)",-1,1)</f>
        <v>1</v>
      </c>
      <c r="K240" s="40" t="s">
        <v>39</v>
      </c>
      <c r="L240" s="40" t="s">
        <v>4</v>
      </c>
      <c r="M240" s="43"/>
      <c r="N240" s="40"/>
      <c r="O240" s="40"/>
      <c r="P240" s="44"/>
      <c r="Q240" s="40"/>
      <c r="R240" s="40"/>
      <c r="S240" s="44"/>
      <c r="T240" s="44"/>
      <c r="U240" s="44"/>
      <c r="V240" s="44"/>
      <c r="W240" s="44"/>
      <c r="X240" s="44"/>
      <c r="Y240" s="44"/>
      <c r="Z240" s="44"/>
      <c r="AA240" s="44"/>
      <c r="AB240" s="44"/>
      <c r="AC240" s="44"/>
      <c r="AD240" s="44"/>
      <c r="AE240" s="44"/>
      <c r="AF240" s="44"/>
      <c r="AG240" s="44"/>
      <c r="AH240" s="44"/>
      <c r="AI240" s="44"/>
      <c r="AJ240" s="44"/>
      <c r="AK240" s="44"/>
      <c r="AL240" s="44"/>
      <c r="AM240" s="44"/>
      <c r="AN240" s="44"/>
      <c r="AO240" s="44"/>
      <c r="AP240" s="44"/>
      <c r="AQ240" s="44"/>
      <c r="AR240" s="44"/>
      <c r="AS240" s="44"/>
      <c r="AT240" s="44"/>
      <c r="AU240" s="44"/>
      <c r="AV240" s="44"/>
      <c r="AW240" s="44"/>
      <c r="AX240" s="44"/>
      <c r="AY240" s="44"/>
      <c r="AZ240" s="44"/>
      <c r="BA240" s="45">
        <f>ROUND(total_amount_ba($B$2,$D$2,D240,F240,J240,K240,M240),0)</f>
        <v>313</v>
      </c>
      <c r="BB240" s="46">
        <f>BA240+SUM(N240:AZ240)</f>
        <v>313</v>
      </c>
      <c r="BC240" s="47" t="str">
        <f>SpellNumber(L240,BB240)</f>
        <v>INR  Three Hundred &amp; Thirteen  Only</v>
      </c>
      <c r="IA240" s="21">
        <v>228</v>
      </c>
      <c r="IB240" s="21" t="s">
        <v>642</v>
      </c>
      <c r="IC240" s="21" t="s">
        <v>331</v>
      </c>
      <c r="ID240" s="21">
        <v>3</v>
      </c>
      <c r="IE240" s="22" t="s">
        <v>145</v>
      </c>
      <c r="IF240" s="22"/>
      <c r="IG240" s="22"/>
      <c r="IH240" s="22"/>
      <c r="II240" s="22"/>
    </row>
    <row r="241" spans="1:243" s="21" customFormat="1" ht="15.75" customHeight="1">
      <c r="A241" s="35">
        <v>229</v>
      </c>
      <c r="B241" s="71" t="s">
        <v>405</v>
      </c>
      <c r="C241" s="31" t="s">
        <v>332</v>
      </c>
      <c r="D241" s="73"/>
      <c r="E241" s="74"/>
      <c r="F241" s="74"/>
      <c r="G241" s="74"/>
      <c r="H241" s="74"/>
      <c r="I241" s="74"/>
      <c r="J241" s="74"/>
      <c r="K241" s="74"/>
      <c r="L241" s="74"/>
      <c r="M241" s="74"/>
      <c r="N241" s="74"/>
      <c r="O241" s="74"/>
      <c r="P241" s="74"/>
      <c r="Q241" s="74"/>
      <c r="R241" s="74"/>
      <c r="S241" s="74"/>
      <c r="T241" s="74"/>
      <c r="U241" s="74"/>
      <c r="V241" s="74"/>
      <c r="W241" s="74"/>
      <c r="X241" s="74"/>
      <c r="Y241" s="74"/>
      <c r="Z241" s="74"/>
      <c r="AA241" s="74"/>
      <c r="AB241" s="74"/>
      <c r="AC241" s="74"/>
      <c r="AD241" s="74"/>
      <c r="AE241" s="74"/>
      <c r="AF241" s="74"/>
      <c r="AG241" s="74"/>
      <c r="AH241" s="74"/>
      <c r="AI241" s="74"/>
      <c r="AJ241" s="74"/>
      <c r="AK241" s="74"/>
      <c r="AL241" s="74"/>
      <c r="AM241" s="74"/>
      <c r="AN241" s="74"/>
      <c r="AO241" s="74"/>
      <c r="AP241" s="74"/>
      <c r="AQ241" s="74"/>
      <c r="AR241" s="74"/>
      <c r="AS241" s="74"/>
      <c r="AT241" s="74"/>
      <c r="AU241" s="74"/>
      <c r="AV241" s="74"/>
      <c r="AW241" s="74"/>
      <c r="AX241" s="74"/>
      <c r="AY241" s="74"/>
      <c r="AZ241" s="74"/>
      <c r="BA241" s="74"/>
      <c r="BB241" s="74"/>
      <c r="BC241" s="75"/>
      <c r="IA241" s="21">
        <v>229</v>
      </c>
      <c r="IB241" s="21" t="s">
        <v>405</v>
      </c>
      <c r="IC241" s="21" t="s">
        <v>332</v>
      </c>
      <c r="IE241" s="22"/>
      <c r="IF241" s="22"/>
      <c r="IG241" s="22"/>
      <c r="IH241" s="22"/>
      <c r="II241" s="22"/>
    </row>
    <row r="242" spans="1:243" s="21" customFormat="1" ht="15.75" customHeight="1">
      <c r="A242" s="34">
        <v>230</v>
      </c>
      <c r="B242" s="71" t="s">
        <v>406</v>
      </c>
      <c r="C242" s="31" t="s">
        <v>333</v>
      </c>
      <c r="D242" s="37">
        <v>12</v>
      </c>
      <c r="E242" s="38" t="s">
        <v>145</v>
      </c>
      <c r="F242" s="39">
        <v>915.45</v>
      </c>
      <c r="G242" s="40"/>
      <c r="H242" s="40"/>
      <c r="I242" s="41" t="s">
        <v>38</v>
      </c>
      <c r="J242" s="42">
        <f>IF(I242="Less(-)",-1,1)</f>
        <v>1</v>
      </c>
      <c r="K242" s="40" t="s">
        <v>39</v>
      </c>
      <c r="L242" s="40" t="s">
        <v>4</v>
      </c>
      <c r="M242" s="43"/>
      <c r="N242" s="40"/>
      <c r="O242" s="40"/>
      <c r="P242" s="44"/>
      <c r="Q242" s="40"/>
      <c r="R242" s="40"/>
      <c r="S242" s="44"/>
      <c r="T242" s="44"/>
      <c r="U242" s="44"/>
      <c r="V242" s="44"/>
      <c r="W242" s="44"/>
      <c r="X242" s="44"/>
      <c r="Y242" s="44"/>
      <c r="Z242" s="44"/>
      <c r="AA242" s="44"/>
      <c r="AB242" s="44"/>
      <c r="AC242" s="44"/>
      <c r="AD242" s="44"/>
      <c r="AE242" s="44"/>
      <c r="AF242" s="44"/>
      <c r="AG242" s="44"/>
      <c r="AH242" s="44"/>
      <c r="AI242" s="44"/>
      <c r="AJ242" s="44"/>
      <c r="AK242" s="44"/>
      <c r="AL242" s="44"/>
      <c r="AM242" s="44"/>
      <c r="AN242" s="44"/>
      <c r="AO242" s="44"/>
      <c r="AP242" s="44"/>
      <c r="AQ242" s="44"/>
      <c r="AR242" s="44"/>
      <c r="AS242" s="44"/>
      <c r="AT242" s="44"/>
      <c r="AU242" s="44"/>
      <c r="AV242" s="44"/>
      <c r="AW242" s="44"/>
      <c r="AX242" s="44"/>
      <c r="AY242" s="44"/>
      <c r="AZ242" s="44"/>
      <c r="BA242" s="45">
        <f>ROUND(total_amount_ba($B$2,$D$2,D242,F242,J242,K242,M242),0)</f>
        <v>10985</v>
      </c>
      <c r="BB242" s="46">
        <f>BA242+SUM(N242:AZ242)</f>
        <v>10985</v>
      </c>
      <c r="BC242" s="47" t="str">
        <f>SpellNumber(L242,BB242)</f>
        <v>INR  Ten Thousand Nine Hundred &amp; Eighty Five  Only</v>
      </c>
      <c r="IA242" s="21">
        <v>230</v>
      </c>
      <c r="IB242" s="21" t="s">
        <v>406</v>
      </c>
      <c r="IC242" s="21" t="s">
        <v>333</v>
      </c>
      <c r="ID242" s="21">
        <v>12</v>
      </c>
      <c r="IE242" s="22" t="s">
        <v>145</v>
      </c>
      <c r="IF242" s="22"/>
      <c r="IG242" s="22"/>
      <c r="IH242" s="22"/>
      <c r="II242" s="22"/>
    </row>
    <row r="243" spans="1:243" s="21" customFormat="1" ht="15.75" customHeight="1">
      <c r="A243" s="35">
        <v>231</v>
      </c>
      <c r="B243" s="71" t="s">
        <v>643</v>
      </c>
      <c r="C243" s="31" t="s">
        <v>334</v>
      </c>
      <c r="D243" s="37">
        <v>15</v>
      </c>
      <c r="E243" s="38" t="s">
        <v>145</v>
      </c>
      <c r="F243" s="39">
        <v>1411.15</v>
      </c>
      <c r="G243" s="40"/>
      <c r="H243" s="40"/>
      <c r="I243" s="41" t="s">
        <v>38</v>
      </c>
      <c r="J243" s="42">
        <f>IF(I243="Less(-)",-1,1)</f>
        <v>1</v>
      </c>
      <c r="K243" s="40" t="s">
        <v>39</v>
      </c>
      <c r="L243" s="40" t="s">
        <v>4</v>
      </c>
      <c r="M243" s="43"/>
      <c r="N243" s="40"/>
      <c r="O243" s="40"/>
      <c r="P243" s="44"/>
      <c r="Q243" s="40"/>
      <c r="R243" s="40"/>
      <c r="S243" s="44"/>
      <c r="T243" s="44"/>
      <c r="U243" s="44"/>
      <c r="V243" s="44"/>
      <c r="W243" s="44"/>
      <c r="X243" s="44"/>
      <c r="Y243" s="44"/>
      <c r="Z243" s="44"/>
      <c r="AA243" s="44"/>
      <c r="AB243" s="44"/>
      <c r="AC243" s="44"/>
      <c r="AD243" s="44"/>
      <c r="AE243" s="44"/>
      <c r="AF243" s="44"/>
      <c r="AG243" s="44"/>
      <c r="AH243" s="44"/>
      <c r="AI243" s="44"/>
      <c r="AJ243" s="44"/>
      <c r="AK243" s="44"/>
      <c r="AL243" s="44"/>
      <c r="AM243" s="44"/>
      <c r="AN243" s="44"/>
      <c r="AO243" s="44"/>
      <c r="AP243" s="44"/>
      <c r="AQ243" s="44"/>
      <c r="AR243" s="44"/>
      <c r="AS243" s="44"/>
      <c r="AT243" s="44"/>
      <c r="AU243" s="44"/>
      <c r="AV243" s="44"/>
      <c r="AW243" s="44"/>
      <c r="AX243" s="44"/>
      <c r="AY243" s="44"/>
      <c r="AZ243" s="44"/>
      <c r="BA243" s="45">
        <f>ROUND(total_amount_ba($B$2,$D$2,D243,F243,J243,K243,M243),0)</f>
        <v>21167</v>
      </c>
      <c r="BB243" s="46">
        <f>BA243+SUM(N243:AZ243)</f>
        <v>21167</v>
      </c>
      <c r="BC243" s="47" t="str">
        <f>SpellNumber(L243,BB243)</f>
        <v>INR  Twenty One Thousand One Hundred &amp; Sixty Seven  Only</v>
      </c>
      <c r="IA243" s="21">
        <v>231</v>
      </c>
      <c r="IB243" s="21" t="s">
        <v>643</v>
      </c>
      <c r="IC243" s="21" t="s">
        <v>334</v>
      </c>
      <c r="ID243" s="21">
        <v>15</v>
      </c>
      <c r="IE243" s="22" t="s">
        <v>145</v>
      </c>
      <c r="IF243" s="22"/>
      <c r="IG243" s="22"/>
      <c r="IH243" s="22"/>
      <c r="II243" s="22"/>
    </row>
    <row r="244" spans="1:243" s="21" customFormat="1" ht="15.75" customHeight="1">
      <c r="A244" s="35">
        <v>232</v>
      </c>
      <c r="B244" s="71" t="s">
        <v>407</v>
      </c>
      <c r="C244" s="31" t="s">
        <v>335</v>
      </c>
      <c r="D244" s="73"/>
      <c r="E244" s="74"/>
      <c r="F244" s="74"/>
      <c r="G244" s="74"/>
      <c r="H244" s="74"/>
      <c r="I244" s="74"/>
      <c r="J244" s="74"/>
      <c r="K244" s="74"/>
      <c r="L244" s="74"/>
      <c r="M244" s="74"/>
      <c r="N244" s="74"/>
      <c r="O244" s="74"/>
      <c r="P244" s="74"/>
      <c r="Q244" s="74"/>
      <c r="R244" s="74"/>
      <c r="S244" s="74"/>
      <c r="T244" s="74"/>
      <c r="U244" s="74"/>
      <c r="V244" s="74"/>
      <c r="W244" s="74"/>
      <c r="X244" s="74"/>
      <c r="Y244" s="74"/>
      <c r="Z244" s="74"/>
      <c r="AA244" s="74"/>
      <c r="AB244" s="74"/>
      <c r="AC244" s="74"/>
      <c r="AD244" s="74"/>
      <c r="AE244" s="74"/>
      <c r="AF244" s="74"/>
      <c r="AG244" s="74"/>
      <c r="AH244" s="74"/>
      <c r="AI244" s="74"/>
      <c r="AJ244" s="74"/>
      <c r="AK244" s="74"/>
      <c r="AL244" s="74"/>
      <c r="AM244" s="74"/>
      <c r="AN244" s="74"/>
      <c r="AO244" s="74"/>
      <c r="AP244" s="74"/>
      <c r="AQ244" s="74"/>
      <c r="AR244" s="74"/>
      <c r="AS244" s="74"/>
      <c r="AT244" s="74"/>
      <c r="AU244" s="74"/>
      <c r="AV244" s="74"/>
      <c r="AW244" s="74"/>
      <c r="AX244" s="74"/>
      <c r="AY244" s="74"/>
      <c r="AZ244" s="74"/>
      <c r="BA244" s="74"/>
      <c r="BB244" s="74"/>
      <c r="BC244" s="75"/>
      <c r="IA244" s="21">
        <v>232</v>
      </c>
      <c r="IB244" s="21" t="s">
        <v>407</v>
      </c>
      <c r="IC244" s="21" t="s">
        <v>335</v>
      </c>
      <c r="IE244" s="22"/>
      <c r="IF244" s="22"/>
      <c r="IG244" s="22"/>
      <c r="IH244" s="22"/>
      <c r="II244" s="22"/>
    </row>
    <row r="245" spans="1:243" s="21" customFormat="1" ht="15.75" customHeight="1">
      <c r="A245" s="34">
        <v>233</v>
      </c>
      <c r="B245" s="71" t="s">
        <v>408</v>
      </c>
      <c r="C245" s="31" t="s">
        <v>336</v>
      </c>
      <c r="D245" s="73"/>
      <c r="E245" s="74"/>
      <c r="F245" s="74"/>
      <c r="G245" s="74"/>
      <c r="H245" s="74"/>
      <c r="I245" s="74"/>
      <c r="J245" s="74"/>
      <c r="K245" s="74"/>
      <c r="L245" s="74"/>
      <c r="M245" s="74"/>
      <c r="N245" s="74"/>
      <c r="O245" s="74"/>
      <c r="P245" s="74"/>
      <c r="Q245" s="74"/>
      <c r="R245" s="74"/>
      <c r="S245" s="74"/>
      <c r="T245" s="74"/>
      <c r="U245" s="74"/>
      <c r="V245" s="74"/>
      <c r="W245" s="74"/>
      <c r="X245" s="74"/>
      <c r="Y245" s="74"/>
      <c r="Z245" s="74"/>
      <c r="AA245" s="74"/>
      <c r="AB245" s="74"/>
      <c r="AC245" s="74"/>
      <c r="AD245" s="74"/>
      <c r="AE245" s="74"/>
      <c r="AF245" s="74"/>
      <c r="AG245" s="74"/>
      <c r="AH245" s="74"/>
      <c r="AI245" s="74"/>
      <c r="AJ245" s="74"/>
      <c r="AK245" s="74"/>
      <c r="AL245" s="74"/>
      <c r="AM245" s="74"/>
      <c r="AN245" s="74"/>
      <c r="AO245" s="74"/>
      <c r="AP245" s="74"/>
      <c r="AQ245" s="74"/>
      <c r="AR245" s="74"/>
      <c r="AS245" s="74"/>
      <c r="AT245" s="74"/>
      <c r="AU245" s="74"/>
      <c r="AV245" s="74"/>
      <c r="AW245" s="74"/>
      <c r="AX245" s="74"/>
      <c r="AY245" s="74"/>
      <c r="AZ245" s="74"/>
      <c r="BA245" s="74"/>
      <c r="BB245" s="74"/>
      <c r="BC245" s="75"/>
      <c r="IA245" s="21">
        <v>233</v>
      </c>
      <c r="IB245" s="21" t="s">
        <v>408</v>
      </c>
      <c r="IC245" s="21" t="s">
        <v>336</v>
      </c>
      <c r="IE245" s="22"/>
      <c r="IF245" s="22"/>
      <c r="IG245" s="22"/>
      <c r="IH245" s="22"/>
      <c r="II245" s="22"/>
    </row>
    <row r="246" spans="1:243" s="21" customFormat="1" ht="15.75" customHeight="1">
      <c r="A246" s="35">
        <v>234</v>
      </c>
      <c r="B246" s="71" t="s">
        <v>644</v>
      </c>
      <c r="C246" s="31" t="s">
        <v>337</v>
      </c>
      <c r="D246" s="37">
        <v>79.55</v>
      </c>
      <c r="E246" s="38" t="s">
        <v>144</v>
      </c>
      <c r="F246" s="39">
        <v>1077.4</v>
      </c>
      <c r="G246" s="40"/>
      <c r="H246" s="40"/>
      <c r="I246" s="41" t="s">
        <v>38</v>
      </c>
      <c r="J246" s="42">
        <f>IF(I246="Less(-)",-1,1)</f>
        <v>1</v>
      </c>
      <c r="K246" s="40" t="s">
        <v>39</v>
      </c>
      <c r="L246" s="40" t="s">
        <v>4</v>
      </c>
      <c r="M246" s="43"/>
      <c r="N246" s="40"/>
      <c r="O246" s="40"/>
      <c r="P246" s="44"/>
      <c r="Q246" s="40"/>
      <c r="R246" s="40"/>
      <c r="S246" s="44"/>
      <c r="T246" s="44"/>
      <c r="U246" s="44"/>
      <c r="V246" s="44"/>
      <c r="W246" s="44"/>
      <c r="X246" s="44"/>
      <c r="Y246" s="44"/>
      <c r="Z246" s="44"/>
      <c r="AA246" s="44"/>
      <c r="AB246" s="44"/>
      <c r="AC246" s="44"/>
      <c r="AD246" s="44"/>
      <c r="AE246" s="44"/>
      <c r="AF246" s="44"/>
      <c r="AG246" s="44"/>
      <c r="AH246" s="44"/>
      <c r="AI246" s="44"/>
      <c r="AJ246" s="44"/>
      <c r="AK246" s="44"/>
      <c r="AL246" s="44"/>
      <c r="AM246" s="44"/>
      <c r="AN246" s="44"/>
      <c r="AO246" s="44"/>
      <c r="AP246" s="44"/>
      <c r="AQ246" s="44"/>
      <c r="AR246" s="44"/>
      <c r="AS246" s="44"/>
      <c r="AT246" s="44"/>
      <c r="AU246" s="44"/>
      <c r="AV246" s="44"/>
      <c r="AW246" s="44"/>
      <c r="AX246" s="44"/>
      <c r="AY246" s="44"/>
      <c r="AZ246" s="44"/>
      <c r="BA246" s="45">
        <f>ROUND(total_amount_ba($B$2,$D$2,D246,F246,J246,K246,M246),0)</f>
        <v>85707</v>
      </c>
      <c r="BB246" s="46">
        <f>BA246+SUM(N246:AZ246)</f>
        <v>85707</v>
      </c>
      <c r="BC246" s="47" t="str">
        <f>SpellNumber(L246,BB246)</f>
        <v>INR  Eighty Five Thousand Seven Hundred &amp; Seven  Only</v>
      </c>
      <c r="IA246" s="21">
        <v>234</v>
      </c>
      <c r="IB246" s="21" t="s">
        <v>644</v>
      </c>
      <c r="IC246" s="21" t="s">
        <v>337</v>
      </c>
      <c r="ID246" s="21">
        <v>79.55</v>
      </c>
      <c r="IE246" s="22" t="s">
        <v>144</v>
      </c>
      <c r="IF246" s="22"/>
      <c r="IG246" s="22"/>
      <c r="IH246" s="22"/>
      <c r="II246" s="22"/>
    </row>
    <row r="247" spans="1:243" s="21" customFormat="1" ht="15.75" customHeight="1">
      <c r="A247" s="35">
        <v>235</v>
      </c>
      <c r="B247" s="71" t="s">
        <v>409</v>
      </c>
      <c r="C247" s="31" t="s">
        <v>338</v>
      </c>
      <c r="D247" s="73"/>
      <c r="E247" s="74"/>
      <c r="F247" s="74"/>
      <c r="G247" s="74"/>
      <c r="H247" s="74"/>
      <c r="I247" s="74"/>
      <c r="J247" s="74"/>
      <c r="K247" s="74"/>
      <c r="L247" s="74"/>
      <c r="M247" s="74"/>
      <c r="N247" s="74"/>
      <c r="O247" s="74"/>
      <c r="P247" s="74"/>
      <c r="Q247" s="74"/>
      <c r="R247" s="74"/>
      <c r="S247" s="74"/>
      <c r="T247" s="74"/>
      <c r="U247" s="74"/>
      <c r="V247" s="74"/>
      <c r="W247" s="74"/>
      <c r="X247" s="74"/>
      <c r="Y247" s="74"/>
      <c r="Z247" s="74"/>
      <c r="AA247" s="74"/>
      <c r="AB247" s="74"/>
      <c r="AC247" s="74"/>
      <c r="AD247" s="74"/>
      <c r="AE247" s="74"/>
      <c r="AF247" s="74"/>
      <c r="AG247" s="74"/>
      <c r="AH247" s="74"/>
      <c r="AI247" s="74"/>
      <c r="AJ247" s="74"/>
      <c r="AK247" s="74"/>
      <c r="AL247" s="74"/>
      <c r="AM247" s="74"/>
      <c r="AN247" s="74"/>
      <c r="AO247" s="74"/>
      <c r="AP247" s="74"/>
      <c r="AQ247" s="74"/>
      <c r="AR247" s="74"/>
      <c r="AS247" s="74"/>
      <c r="AT247" s="74"/>
      <c r="AU247" s="74"/>
      <c r="AV247" s="74"/>
      <c r="AW247" s="74"/>
      <c r="AX247" s="74"/>
      <c r="AY247" s="74"/>
      <c r="AZ247" s="74"/>
      <c r="BA247" s="74"/>
      <c r="BB247" s="74"/>
      <c r="BC247" s="75"/>
      <c r="IA247" s="21">
        <v>235</v>
      </c>
      <c r="IB247" s="21" t="s">
        <v>409</v>
      </c>
      <c r="IC247" s="21" t="s">
        <v>338</v>
      </c>
      <c r="IE247" s="22"/>
      <c r="IF247" s="22"/>
      <c r="IG247" s="22"/>
      <c r="IH247" s="22"/>
      <c r="II247" s="22"/>
    </row>
    <row r="248" spans="1:243" s="21" customFormat="1" ht="15.75" customHeight="1">
      <c r="A248" s="34">
        <v>236</v>
      </c>
      <c r="B248" s="71" t="s">
        <v>645</v>
      </c>
      <c r="C248" s="31" t="s">
        <v>339</v>
      </c>
      <c r="D248" s="37">
        <v>24.1</v>
      </c>
      <c r="E248" s="38" t="s">
        <v>144</v>
      </c>
      <c r="F248" s="39">
        <v>1042.1</v>
      </c>
      <c r="G248" s="40"/>
      <c r="H248" s="40"/>
      <c r="I248" s="41" t="s">
        <v>38</v>
      </c>
      <c r="J248" s="42">
        <f>IF(I248="Less(-)",-1,1)</f>
        <v>1</v>
      </c>
      <c r="K248" s="40" t="s">
        <v>39</v>
      </c>
      <c r="L248" s="40" t="s">
        <v>4</v>
      </c>
      <c r="M248" s="43"/>
      <c r="N248" s="40"/>
      <c r="O248" s="40"/>
      <c r="P248" s="44"/>
      <c r="Q248" s="40"/>
      <c r="R248" s="40"/>
      <c r="S248" s="44"/>
      <c r="T248" s="44"/>
      <c r="U248" s="44"/>
      <c r="V248" s="44"/>
      <c r="W248" s="44"/>
      <c r="X248" s="44"/>
      <c r="Y248" s="44"/>
      <c r="Z248" s="44"/>
      <c r="AA248" s="44"/>
      <c r="AB248" s="44"/>
      <c r="AC248" s="44"/>
      <c r="AD248" s="44"/>
      <c r="AE248" s="44"/>
      <c r="AF248" s="44"/>
      <c r="AG248" s="44"/>
      <c r="AH248" s="44"/>
      <c r="AI248" s="44"/>
      <c r="AJ248" s="44"/>
      <c r="AK248" s="44"/>
      <c r="AL248" s="44"/>
      <c r="AM248" s="44"/>
      <c r="AN248" s="44"/>
      <c r="AO248" s="44"/>
      <c r="AP248" s="44"/>
      <c r="AQ248" s="44"/>
      <c r="AR248" s="44"/>
      <c r="AS248" s="44"/>
      <c r="AT248" s="44"/>
      <c r="AU248" s="44"/>
      <c r="AV248" s="44"/>
      <c r="AW248" s="44"/>
      <c r="AX248" s="44"/>
      <c r="AY248" s="44"/>
      <c r="AZ248" s="44"/>
      <c r="BA248" s="45">
        <f>ROUND(total_amount_ba($B$2,$D$2,D248,F248,J248,K248,M248),0)</f>
        <v>25115</v>
      </c>
      <c r="BB248" s="46">
        <f>BA248+SUM(N248:AZ248)</f>
        <v>25115</v>
      </c>
      <c r="BC248" s="47" t="str">
        <f>SpellNumber(L248,BB248)</f>
        <v>INR  Twenty Five Thousand One Hundred &amp; Fifteen  Only</v>
      </c>
      <c r="IA248" s="21">
        <v>236</v>
      </c>
      <c r="IB248" s="21" t="s">
        <v>645</v>
      </c>
      <c r="IC248" s="21" t="s">
        <v>339</v>
      </c>
      <c r="ID248" s="21">
        <v>24.1</v>
      </c>
      <c r="IE248" s="22" t="s">
        <v>144</v>
      </c>
      <c r="IF248" s="22"/>
      <c r="IG248" s="22"/>
      <c r="IH248" s="22"/>
      <c r="II248" s="22"/>
    </row>
    <row r="249" spans="1:243" s="21" customFormat="1" ht="15.75" customHeight="1">
      <c r="A249" s="35">
        <v>237</v>
      </c>
      <c r="B249" s="71" t="s">
        <v>646</v>
      </c>
      <c r="C249" s="31" t="s">
        <v>340</v>
      </c>
      <c r="D249" s="73"/>
      <c r="E249" s="74"/>
      <c r="F249" s="74"/>
      <c r="G249" s="74"/>
      <c r="H249" s="74"/>
      <c r="I249" s="74"/>
      <c r="J249" s="74"/>
      <c r="K249" s="74"/>
      <c r="L249" s="74"/>
      <c r="M249" s="74"/>
      <c r="N249" s="74"/>
      <c r="O249" s="74"/>
      <c r="P249" s="74"/>
      <c r="Q249" s="74"/>
      <c r="R249" s="74"/>
      <c r="S249" s="74"/>
      <c r="T249" s="74"/>
      <c r="U249" s="74"/>
      <c r="V249" s="74"/>
      <c r="W249" s="74"/>
      <c r="X249" s="74"/>
      <c r="Y249" s="74"/>
      <c r="Z249" s="74"/>
      <c r="AA249" s="74"/>
      <c r="AB249" s="74"/>
      <c r="AC249" s="74"/>
      <c r="AD249" s="74"/>
      <c r="AE249" s="74"/>
      <c r="AF249" s="74"/>
      <c r="AG249" s="74"/>
      <c r="AH249" s="74"/>
      <c r="AI249" s="74"/>
      <c r="AJ249" s="74"/>
      <c r="AK249" s="74"/>
      <c r="AL249" s="74"/>
      <c r="AM249" s="74"/>
      <c r="AN249" s="74"/>
      <c r="AO249" s="74"/>
      <c r="AP249" s="74"/>
      <c r="AQ249" s="74"/>
      <c r="AR249" s="74"/>
      <c r="AS249" s="74"/>
      <c r="AT249" s="74"/>
      <c r="AU249" s="74"/>
      <c r="AV249" s="74"/>
      <c r="AW249" s="74"/>
      <c r="AX249" s="74"/>
      <c r="AY249" s="74"/>
      <c r="AZ249" s="74"/>
      <c r="BA249" s="74"/>
      <c r="BB249" s="74"/>
      <c r="BC249" s="75"/>
      <c r="IA249" s="21">
        <v>237</v>
      </c>
      <c r="IB249" s="21" t="s">
        <v>646</v>
      </c>
      <c r="IC249" s="21" t="s">
        <v>340</v>
      </c>
      <c r="IE249" s="22"/>
      <c r="IF249" s="22"/>
      <c r="IG249" s="22"/>
      <c r="IH249" s="22"/>
      <c r="II249" s="22"/>
    </row>
    <row r="250" spans="1:243" s="21" customFormat="1" ht="15.75" customHeight="1">
      <c r="A250" s="35">
        <v>238</v>
      </c>
      <c r="B250" s="71" t="s">
        <v>647</v>
      </c>
      <c r="C250" s="31" t="s">
        <v>341</v>
      </c>
      <c r="D250" s="37">
        <v>12</v>
      </c>
      <c r="E250" s="38" t="s">
        <v>145</v>
      </c>
      <c r="F250" s="39">
        <v>308.45</v>
      </c>
      <c r="G250" s="40"/>
      <c r="H250" s="40"/>
      <c r="I250" s="41" t="s">
        <v>38</v>
      </c>
      <c r="J250" s="42">
        <f>IF(I250="Less(-)",-1,1)</f>
        <v>1</v>
      </c>
      <c r="K250" s="40" t="s">
        <v>39</v>
      </c>
      <c r="L250" s="40" t="s">
        <v>4</v>
      </c>
      <c r="M250" s="43"/>
      <c r="N250" s="40"/>
      <c r="O250" s="40"/>
      <c r="P250" s="44"/>
      <c r="Q250" s="40"/>
      <c r="R250" s="40"/>
      <c r="S250" s="44"/>
      <c r="T250" s="44"/>
      <c r="U250" s="44"/>
      <c r="V250" s="44"/>
      <c r="W250" s="44"/>
      <c r="X250" s="44"/>
      <c r="Y250" s="44"/>
      <c r="Z250" s="44"/>
      <c r="AA250" s="44"/>
      <c r="AB250" s="44"/>
      <c r="AC250" s="44"/>
      <c r="AD250" s="44"/>
      <c r="AE250" s="44"/>
      <c r="AF250" s="44"/>
      <c r="AG250" s="44"/>
      <c r="AH250" s="44"/>
      <c r="AI250" s="44"/>
      <c r="AJ250" s="44"/>
      <c r="AK250" s="44"/>
      <c r="AL250" s="44"/>
      <c r="AM250" s="44"/>
      <c r="AN250" s="44"/>
      <c r="AO250" s="44"/>
      <c r="AP250" s="44"/>
      <c r="AQ250" s="44"/>
      <c r="AR250" s="44"/>
      <c r="AS250" s="44"/>
      <c r="AT250" s="44"/>
      <c r="AU250" s="44"/>
      <c r="AV250" s="44"/>
      <c r="AW250" s="44"/>
      <c r="AX250" s="44"/>
      <c r="AY250" s="44"/>
      <c r="AZ250" s="44"/>
      <c r="BA250" s="45">
        <f>ROUND(total_amount_ba($B$2,$D$2,D250,F250,J250,K250,M250),0)</f>
        <v>3701</v>
      </c>
      <c r="BB250" s="46">
        <f>BA250+SUM(N250:AZ250)</f>
        <v>3701</v>
      </c>
      <c r="BC250" s="47" t="str">
        <f>SpellNumber(L250,BB250)</f>
        <v>INR  Three Thousand Seven Hundred &amp; One  Only</v>
      </c>
      <c r="IA250" s="21">
        <v>238</v>
      </c>
      <c r="IB250" s="21" t="s">
        <v>647</v>
      </c>
      <c r="IC250" s="21" t="s">
        <v>341</v>
      </c>
      <c r="ID250" s="21">
        <v>12</v>
      </c>
      <c r="IE250" s="22" t="s">
        <v>145</v>
      </c>
      <c r="IF250" s="22"/>
      <c r="IG250" s="22"/>
      <c r="IH250" s="22"/>
      <c r="II250" s="22"/>
    </row>
    <row r="251" spans="1:243" s="21" customFormat="1" ht="15.75" customHeight="1">
      <c r="A251" s="34">
        <v>239</v>
      </c>
      <c r="B251" s="71" t="s">
        <v>410</v>
      </c>
      <c r="C251" s="31" t="s">
        <v>342</v>
      </c>
      <c r="D251" s="73"/>
      <c r="E251" s="74"/>
      <c r="F251" s="74"/>
      <c r="G251" s="74"/>
      <c r="H251" s="74"/>
      <c r="I251" s="74"/>
      <c r="J251" s="74"/>
      <c r="K251" s="74"/>
      <c r="L251" s="74"/>
      <c r="M251" s="74"/>
      <c r="N251" s="74"/>
      <c r="O251" s="74"/>
      <c r="P251" s="74"/>
      <c r="Q251" s="74"/>
      <c r="R251" s="74"/>
      <c r="S251" s="74"/>
      <c r="T251" s="74"/>
      <c r="U251" s="74"/>
      <c r="V251" s="74"/>
      <c r="W251" s="74"/>
      <c r="X251" s="74"/>
      <c r="Y251" s="74"/>
      <c r="Z251" s="74"/>
      <c r="AA251" s="74"/>
      <c r="AB251" s="74"/>
      <c r="AC251" s="74"/>
      <c r="AD251" s="74"/>
      <c r="AE251" s="74"/>
      <c r="AF251" s="74"/>
      <c r="AG251" s="74"/>
      <c r="AH251" s="74"/>
      <c r="AI251" s="74"/>
      <c r="AJ251" s="74"/>
      <c r="AK251" s="74"/>
      <c r="AL251" s="74"/>
      <c r="AM251" s="74"/>
      <c r="AN251" s="74"/>
      <c r="AO251" s="74"/>
      <c r="AP251" s="74"/>
      <c r="AQ251" s="74"/>
      <c r="AR251" s="74"/>
      <c r="AS251" s="74"/>
      <c r="AT251" s="74"/>
      <c r="AU251" s="74"/>
      <c r="AV251" s="74"/>
      <c r="AW251" s="74"/>
      <c r="AX251" s="74"/>
      <c r="AY251" s="74"/>
      <c r="AZ251" s="74"/>
      <c r="BA251" s="74"/>
      <c r="BB251" s="74"/>
      <c r="BC251" s="75"/>
      <c r="IA251" s="21">
        <v>239</v>
      </c>
      <c r="IB251" s="21" t="s">
        <v>410</v>
      </c>
      <c r="IC251" s="21" t="s">
        <v>342</v>
      </c>
      <c r="IE251" s="22"/>
      <c r="IF251" s="22"/>
      <c r="IG251" s="22"/>
      <c r="IH251" s="22"/>
      <c r="II251" s="22"/>
    </row>
    <row r="252" spans="1:243" s="21" customFormat="1" ht="15.75" customHeight="1">
      <c r="A252" s="35">
        <v>240</v>
      </c>
      <c r="B252" s="71" t="s">
        <v>408</v>
      </c>
      <c r="C252" s="31" t="s">
        <v>343</v>
      </c>
      <c r="D252" s="73"/>
      <c r="E252" s="74"/>
      <c r="F252" s="74"/>
      <c r="G252" s="74"/>
      <c r="H252" s="74"/>
      <c r="I252" s="74"/>
      <c r="J252" s="74"/>
      <c r="K252" s="74"/>
      <c r="L252" s="74"/>
      <c r="M252" s="74"/>
      <c r="N252" s="74"/>
      <c r="O252" s="74"/>
      <c r="P252" s="74"/>
      <c r="Q252" s="74"/>
      <c r="R252" s="74"/>
      <c r="S252" s="74"/>
      <c r="T252" s="74"/>
      <c r="U252" s="74"/>
      <c r="V252" s="74"/>
      <c r="W252" s="74"/>
      <c r="X252" s="74"/>
      <c r="Y252" s="74"/>
      <c r="Z252" s="74"/>
      <c r="AA252" s="74"/>
      <c r="AB252" s="74"/>
      <c r="AC252" s="74"/>
      <c r="AD252" s="74"/>
      <c r="AE252" s="74"/>
      <c r="AF252" s="74"/>
      <c r="AG252" s="74"/>
      <c r="AH252" s="74"/>
      <c r="AI252" s="74"/>
      <c r="AJ252" s="74"/>
      <c r="AK252" s="74"/>
      <c r="AL252" s="74"/>
      <c r="AM252" s="74"/>
      <c r="AN252" s="74"/>
      <c r="AO252" s="74"/>
      <c r="AP252" s="74"/>
      <c r="AQ252" s="74"/>
      <c r="AR252" s="74"/>
      <c r="AS252" s="74"/>
      <c r="AT252" s="74"/>
      <c r="AU252" s="74"/>
      <c r="AV252" s="74"/>
      <c r="AW252" s="74"/>
      <c r="AX252" s="74"/>
      <c r="AY252" s="74"/>
      <c r="AZ252" s="74"/>
      <c r="BA252" s="74"/>
      <c r="BB252" s="74"/>
      <c r="BC252" s="75"/>
      <c r="IA252" s="21">
        <v>240</v>
      </c>
      <c r="IB252" s="21" t="s">
        <v>408</v>
      </c>
      <c r="IC252" s="21" t="s">
        <v>343</v>
      </c>
      <c r="IE252" s="22"/>
      <c r="IF252" s="22"/>
      <c r="IG252" s="22"/>
      <c r="IH252" s="22"/>
      <c r="II252" s="22"/>
    </row>
    <row r="253" spans="1:243" s="21" customFormat="1" ht="15.75" customHeight="1">
      <c r="A253" s="35">
        <v>241</v>
      </c>
      <c r="B253" s="71" t="s">
        <v>414</v>
      </c>
      <c r="C253" s="31" t="s">
        <v>344</v>
      </c>
      <c r="D253" s="37">
        <v>7</v>
      </c>
      <c r="E253" s="38" t="s">
        <v>145</v>
      </c>
      <c r="F253" s="39">
        <v>597.6</v>
      </c>
      <c r="G253" s="40"/>
      <c r="H253" s="40"/>
      <c r="I253" s="41" t="s">
        <v>38</v>
      </c>
      <c r="J253" s="42">
        <f>IF(I253="Less(-)",-1,1)</f>
        <v>1</v>
      </c>
      <c r="K253" s="40" t="s">
        <v>39</v>
      </c>
      <c r="L253" s="40" t="s">
        <v>4</v>
      </c>
      <c r="M253" s="43"/>
      <c r="N253" s="40"/>
      <c r="O253" s="40"/>
      <c r="P253" s="44"/>
      <c r="Q253" s="40"/>
      <c r="R253" s="40"/>
      <c r="S253" s="44"/>
      <c r="T253" s="44"/>
      <c r="U253" s="44"/>
      <c r="V253" s="44"/>
      <c r="W253" s="44"/>
      <c r="X253" s="44"/>
      <c r="Y253" s="44"/>
      <c r="Z253" s="44"/>
      <c r="AA253" s="44"/>
      <c r="AB253" s="44"/>
      <c r="AC253" s="44"/>
      <c r="AD253" s="44"/>
      <c r="AE253" s="44"/>
      <c r="AF253" s="44"/>
      <c r="AG253" s="44"/>
      <c r="AH253" s="44"/>
      <c r="AI253" s="44"/>
      <c r="AJ253" s="44"/>
      <c r="AK253" s="44"/>
      <c r="AL253" s="44"/>
      <c r="AM253" s="44"/>
      <c r="AN253" s="44"/>
      <c r="AO253" s="44"/>
      <c r="AP253" s="44"/>
      <c r="AQ253" s="44"/>
      <c r="AR253" s="44"/>
      <c r="AS253" s="44"/>
      <c r="AT253" s="44"/>
      <c r="AU253" s="44"/>
      <c r="AV253" s="44"/>
      <c r="AW253" s="44"/>
      <c r="AX253" s="44"/>
      <c r="AY253" s="44"/>
      <c r="AZ253" s="44"/>
      <c r="BA253" s="45">
        <f>ROUND(total_amount_ba($B$2,$D$2,D253,F253,J253,K253,M253),0)</f>
        <v>4183</v>
      </c>
      <c r="BB253" s="46">
        <f>BA253+SUM(N253:AZ253)</f>
        <v>4183</v>
      </c>
      <c r="BC253" s="47" t="str">
        <f>SpellNumber(L253,BB253)</f>
        <v>INR  Four Thousand One Hundred &amp; Eighty Three  Only</v>
      </c>
      <c r="IA253" s="21">
        <v>241</v>
      </c>
      <c r="IB253" s="21" t="s">
        <v>414</v>
      </c>
      <c r="IC253" s="21" t="s">
        <v>344</v>
      </c>
      <c r="ID253" s="21">
        <v>7</v>
      </c>
      <c r="IE253" s="22" t="s">
        <v>145</v>
      </c>
      <c r="IF253" s="22"/>
      <c r="IG253" s="22"/>
      <c r="IH253" s="22"/>
      <c r="II253" s="22"/>
    </row>
    <row r="254" spans="1:243" s="21" customFormat="1" ht="15.75" customHeight="1">
      <c r="A254" s="34">
        <v>242</v>
      </c>
      <c r="B254" s="71" t="s">
        <v>648</v>
      </c>
      <c r="C254" s="31" t="s">
        <v>345</v>
      </c>
      <c r="D254" s="73"/>
      <c r="E254" s="74"/>
      <c r="F254" s="74"/>
      <c r="G254" s="74"/>
      <c r="H254" s="74"/>
      <c r="I254" s="74"/>
      <c r="J254" s="74"/>
      <c r="K254" s="74"/>
      <c r="L254" s="74"/>
      <c r="M254" s="74"/>
      <c r="N254" s="74"/>
      <c r="O254" s="74"/>
      <c r="P254" s="74"/>
      <c r="Q254" s="74"/>
      <c r="R254" s="74"/>
      <c r="S254" s="74"/>
      <c r="T254" s="74"/>
      <c r="U254" s="74"/>
      <c r="V254" s="74"/>
      <c r="W254" s="74"/>
      <c r="X254" s="74"/>
      <c r="Y254" s="74"/>
      <c r="Z254" s="74"/>
      <c r="AA254" s="74"/>
      <c r="AB254" s="74"/>
      <c r="AC254" s="74"/>
      <c r="AD254" s="74"/>
      <c r="AE254" s="74"/>
      <c r="AF254" s="74"/>
      <c r="AG254" s="74"/>
      <c r="AH254" s="74"/>
      <c r="AI254" s="74"/>
      <c r="AJ254" s="74"/>
      <c r="AK254" s="74"/>
      <c r="AL254" s="74"/>
      <c r="AM254" s="74"/>
      <c r="AN254" s="74"/>
      <c r="AO254" s="74"/>
      <c r="AP254" s="74"/>
      <c r="AQ254" s="74"/>
      <c r="AR254" s="74"/>
      <c r="AS254" s="74"/>
      <c r="AT254" s="74"/>
      <c r="AU254" s="74"/>
      <c r="AV254" s="74"/>
      <c r="AW254" s="74"/>
      <c r="AX254" s="74"/>
      <c r="AY254" s="74"/>
      <c r="AZ254" s="74"/>
      <c r="BA254" s="74"/>
      <c r="BB254" s="74"/>
      <c r="BC254" s="75"/>
      <c r="IA254" s="21">
        <v>242</v>
      </c>
      <c r="IB254" s="21" t="s">
        <v>648</v>
      </c>
      <c r="IC254" s="21" t="s">
        <v>345</v>
      </c>
      <c r="IE254" s="22"/>
      <c r="IF254" s="22"/>
      <c r="IG254" s="22"/>
      <c r="IH254" s="22"/>
      <c r="II254" s="22"/>
    </row>
    <row r="255" spans="1:243" s="21" customFormat="1" ht="15.75" customHeight="1">
      <c r="A255" s="35">
        <v>243</v>
      </c>
      <c r="B255" s="71" t="s">
        <v>649</v>
      </c>
      <c r="C255" s="31" t="s">
        <v>346</v>
      </c>
      <c r="D255" s="37">
        <v>1</v>
      </c>
      <c r="E255" s="38" t="s">
        <v>145</v>
      </c>
      <c r="F255" s="39">
        <v>453.4</v>
      </c>
      <c r="G255" s="40"/>
      <c r="H255" s="40"/>
      <c r="I255" s="41" t="s">
        <v>38</v>
      </c>
      <c r="J255" s="42">
        <f>IF(I255="Less(-)",-1,1)</f>
        <v>1</v>
      </c>
      <c r="K255" s="40" t="s">
        <v>39</v>
      </c>
      <c r="L255" s="40" t="s">
        <v>4</v>
      </c>
      <c r="M255" s="43"/>
      <c r="N255" s="40"/>
      <c r="O255" s="40"/>
      <c r="P255" s="44"/>
      <c r="Q255" s="40"/>
      <c r="R255" s="40"/>
      <c r="S255" s="44"/>
      <c r="T255" s="44"/>
      <c r="U255" s="44"/>
      <c r="V255" s="44"/>
      <c r="W255" s="44"/>
      <c r="X255" s="44"/>
      <c r="Y255" s="44"/>
      <c r="Z255" s="44"/>
      <c r="AA255" s="44"/>
      <c r="AB255" s="44"/>
      <c r="AC255" s="44"/>
      <c r="AD255" s="44"/>
      <c r="AE255" s="44"/>
      <c r="AF255" s="44"/>
      <c r="AG255" s="44"/>
      <c r="AH255" s="44"/>
      <c r="AI255" s="44"/>
      <c r="AJ255" s="44"/>
      <c r="AK255" s="44"/>
      <c r="AL255" s="44"/>
      <c r="AM255" s="44"/>
      <c r="AN255" s="44"/>
      <c r="AO255" s="44"/>
      <c r="AP255" s="44"/>
      <c r="AQ255" s="44"/>
      <c r="AR255" s="44"/>
      <c r="AS255" s="44"/>
      <c r="AT255" s="44"/>
      <c r="AU255" s="44"/>
      <c r="AV255" s="44"/>
      <c r="AW255" s="44"/>
      <c r="AX255" s="44"/>
      <c r="AY255" s="44"/>
      <c r="AZ255" s="44"/>
      <c r="BA255" s="45">
        <f>ROUND(total_amount_ba($B$2,$D$2,D255,F255,J255,K255,M255),0)</f>
        <v>453</v>
      </c>
      <c r="BB255" s="46">
        <f>BA255+SUM(N255:AZ255)</f>
        <v>453</v>
      </c>
      <c r="BC255" s="47" t="str">
        <f>SpellNumber(L255,BB255)</f>
        <v>INR  Four Hundred &amp; Fifty Three  Only</v>
      </c>
      <c r="IA255" s="21">
        <v>243</v>
      </c>
      <c r="IB255" s="21" t="s">
        <v>649</v>
      </c>
      <c r="IC255" s="21" t="s">
        <v>346</v>
      </c>
      <c r="ID255" s="21">
        <v>1</v>
      </c>
      <c r="IE255" s="22" t="s">
        <v>145</v>
      </c>
      <c r="IF255" s="22"/>
      <c r="IG255" s="22"/>
      <c r="IH255" s="22"/>
      <c r="II255" s="22"/>
    </row>
    <row r="256" spans="1:243" s="21" customFormat="1" ht="15.75" customHeight="1">
      <c r="A256" s="35">
        <v>244</v>
      </c>
      <c r="B256" s="71" t="s">
        <v>411</v>
      </c>
      <c r="C256" s="31" t="s">
        <v>347</v>
      </c>
      <c r="D256" s="73"/>
      <c r="E256" s="74"/>
      <c r="F256" s="74"/>
      <c r="G256" s="74"/>
      <c r="H256" s="74"/>
      <c r="I256" s="74"/>
      <c r="J256" s="74"/>
      <c r="K256" s="74"/>
      <c r="L256" s="74"/>
      <c r="M256" s="74"/>
      <c r="N256" s="74"/>
      <c r="O256" s="74"/>
      <c r="P256" s="74"/>
      <c r="Q256" s="74"/>
      <c r="R256" s="74"/>
      <c r="S256" s="74"/>
      <c r="T256" s="74"/>
      <c r="U256" s="74"/>
      <c r="V256" s="74"/>
      <c r="W256" s="74"/>
      <c r="X256" s="74"/>
      <c r="Y256" s="74"/>
      <c r="Z256" s="74"/>
      <c r="AA256" s="74"/>
      <c r="AB256" s="74"/>
      <c r="AC256" s="74"/>
      <c r="AD256" s="74"/>
      <c r="AE256" s="74"/>
      <c r="AF256" s="74"/>
      <c r="AG256" s="74"/>
      <c r="AH256" s="74"/>
      <c r="AI256" s="74"/>
      <c r="AJ256" s="74"/>
      <c r="AK256" s="74"/>
      <c r="AL256" s="74"/>
      <c r="AM256" s="74"/>
      <c r="AN256" s="74"/>
      <c r="AO256" s="74"/>
      <c r="AP256" s="74"/>
      <c r="AQ256" s="74"/>
      <c r="AR256" s="74"/>
      <c r="AS256" s="74"/>
      <c r="AT256" s="74"/>
      <c r="AU256" s="74"/>
      <c r="AV256" s="74"/>
      <c r="AW256" s="74"/>
      <c r="AX256" s="74"/>
      <c r="AY256" s="74"/>
      <c r="AZ256" s="74"/>
      <c r="BA256" s="74"/>
      <c r="BB256" s="74"/>
      <c r="BC256" s="75"/>
      <c r="IA256" s="21">
        <v>244</v>
      </c>
      <c r="IB256" s="21" t="s">
        <v>411</v>
      </c>
      <c r="IC256" s="21" t="s">
        <v>347</v>
      </c>
      <c r="IE256" s="22"/>
      <c r="IF256" s="22"/>
      <c r="IG256" s="22"/>
      <c r="IH256" s="22"/>
      <c r="II256" s="22"/>
    </row>
    <row r="257" spans="1:243" s="21" customFormat="1" ht="15.75" customHeight="1">
      <c r="A257" s="34">
        <v>245</v>
      </c>
      <c r="B257" s="71" t="s">
        <v>408</v>
      </c>
      <c r="C257" s="31" t="s">
        <v>348</v>
      </c>
      <c r="D257" s="73"/>
      <c r="E257" s="74"/>
      <c r="F257" s="74"/>
      <c r="G257" s="74"/>
      <c r="H257" s="74"/>
      <c r="I257" s="74"/>
      <c r="J257" s="74"/>
      <c r="K257" s="74"/>
      <c r="L257" s="74"/>
      <c r="M257" s="74"/>
      <c r="N257" s="74"/>
      <c r="O257" s="74"/>
      <c r="P257" s="74"/>
      <c r="Q257" s="74"/>
      <c r="R257" s="74"/>
      <c r="S257" s="74"/>
      <c r="T257" s="74"/>
      <c r="U257" s="74"/>
      <c r="V257" s="74"/>
      <c r="W257" s="74"/>
      <c r="X257" s="74"/>
      <c r="Y257" s="74"/>
      <c r="Z257" s="74"/>
      <c r="AA257" s="74"/>
      <c r="AB257" s="74"/>
      <c r="AC257" s="74"/>
      <c r="AD257" s="74"/>
      <c r="AE257" s="74"/>
      <c r="AF257" s="74"/>
      <c r="AG257" s="74"/>
      <c r="AH257" s="74"/>
      <c r="AI257" s="74"/>
      <c r="AJ257" s="74"/>
      <c r="AK257" s="74"/>
      <c r="AL257" s="74"/>
      <c r="AM257" s="74"/>
      <c r="AN257" s="74"/>
      <c r="AO257" s="74"/>
      <c r="AP257" s="74"/>
      <c r="AQ257" s="74"/>
      <c r="AR257" s="74"/>
      <c r="AS257" s="74"/>
      <c r="AT257" s="74"/>
      <c r="AU257" s="74"/>
      <c r="AV257" s="74"/>
      <c r="AW257" s="74"/>
      <c r="AX257" s="74"/>
      <c r="AY257" s="74"/>
      <c r="AZ257" s="74"/>
      <c r="BA257" s="74"/>
      <c r="BB257" s="74"/>
      <c r="BC257" s="75"/>
      <c r="IA257" s="21">
        <v>245</v>
      </c>
      <c r="IB257" s="21" t="s">
        <v>408</v>
      </c>
      <c r="IC257" s="21" t="s">
        <v>348</v>
      </c>
      <c r="IE257" s="22"/>
      <c r="IF257" s="22"/>
      <c r="IG257" s="22"/>
      <c r="IH257" s="22"/>
      <c r="II257" s="22"/>
    </row>
    <row r="258" spans="1:243" s="21" customFormat="1" ht="15.75" customHeight="1">
      <c r="A258" s="35">
        <v>246</v>
      </c>
      <c r="B258" s="71" t="s">
        <v>412</v>
      </c>
      <c r="C258" s="31" t="s">
        <v>349</v>
      </c>
      <c r="D258" s="37">
        <v>16</v>
      </c>
      <c r="E258" s="38" t="s">
        <v>145</v>
      </c>
      <c r="F258" s="39">
        <v>439.75</v>
      </c>
      <c r="G258" s="40"/>
      <c r="H258" s="40"/>
      <c r="I258" s="41" t="s">
        <v>38</v>
      </c>
      <c r="J258" s="42">
        <f>IF(I258="Less(-)",-1,1)</f>
        <v>1</v>
      </c>
      <c r="K258" s="40" t="s">
        <v>39</v>
      </c>
      <c r="L258" s="40" t="s">
        <v>4</v>
      </c>
      <c r="M258" s="43"/>
      <c r="N258" s="40"/>
      <c r="O258" s="40"/>
      <c r="P258" s="44"/>
      <c r="Q258" s="40"/>
      <c r="R258" s="40"/>
      <c r="S258" s="44"/>
      <c r="T258" s="44"/>
      <c r="U258" s="44"/>
      <c r="V258" s="44"/>
      <c r="W258" s="44"/>
      <c r="X258" s="44"/>
      <c r="Y258" s="44"/>
      <c r="Z258" s="44"/>
      <c r="AA258" s="44"/>
      <c r="AB258" s="44"/>
      <c r="AC258" s="44"/>
      <c r="AD258" s="44"/>
      <c r="AE258" s="44"/>
      <c r="AF258" s="44"/>
      <c r="AG258" s="44"/>
      <c r="AH258" s="44"/>
      <c r="AI258" s="44"/>
      <c r="AJ258" s="44"/>
      <c r="AK258" s="44"/>
      <c r="AL258" s="44"/>
      <c r="AM258" s="44"/>
      <c r="AN258" s="44"/>
      <c r="AO258" s="44"/>
      <c r="AP258" s="44"/>
      <c r="AQ258" s="44"/>
      <c r="AR258" s="44"/>
      <c r="AS258" s="44"/>
      <c r="AT258" s="44"/>
      <c r="AU258" s="44"/>
      <c r="AV258" s="44"/>
      <c r="AW258" s="44"/>
      <c r="AX258" s="44"/>
      <c r="AY258" s="44"/>
      <c r="AZ258" s="44"/>
      <c r="BA258" s="45">
        <f>ROUND(total_amount_ba($B$2,$D$2,D258,F258,J258,K258,M258),0)</f>
        <v>7036</v>
      </c>
      <c r="BB258" s="46">
        <f>BA258+SUM(N258:AZ258)</f>
        <v>7036</v>
      </c>
      <c r="BC258" s="47" t="str">
        <f>SpellNumber(L258,BB258)</f>
        <v>INR  Seven Thousand  &amp;Thirty Six  Only</v>
      </c>
      <c r="IA258" s="21">
        <v>246</v>
      </c>
      <c r="IB258" s="21" t="s">
        <v>412</v>
      </c>
      <c r="IC258" s="21" t="s">
        <v>349</v>
      </c>
      <c r="ID258" s="21">
        <v>16</v>
      </c>
      <c r="IE258" s="22" t="s">
        <v>145</v>
      </c>
      <c r="IF258" s="22"/>
      <c r="IG258" s="22"/>
      <c r="IH258" s="22"/>
      <c r="II258" s="22"/>
    </row>
    <row r="259" spans="1:243" s="21" customFormat="1" ht="15.75" customHeight="1">
      <c r="A259" s="35">
        <v>247</v>
      </c>
      <c r="B259" s="71" t="s">
        <v>648</v>
      </c>
      <c r="C259" s="31" t="s">
        <v>350</v>
      </c>
      <c r="D259" s="73"/>
      <c r="E259" s="74"/>
      <c r="F259" s="74"/>
      <c r="G259" s="74"/>
      <c r="H259" s="74"/>
      <c r="I259" s="74"/>
      <c r="J259" s="74"/>
      <c r="K259" s="74"/>
      <c r="L259" s="74"/>
      <c r="M259" s="74"/>
      <c r="N259" s="74"/>
      <c r="O259" s="74"/>
      <c r="P259" s="74"/>
      <c r="Q259" s="74"/>
      <c r="R259" s="74"/>
      <c r="S259" s="74"/>
      <c r="T259" s="74"/>
      <c r="U259" s="74"/>
      <c r="V259" s="74"/>
      <c r="W259" s="74"/>
      <c r="X259" s="74"/>
      <c r="Y259" s="74"/>
      <c r="Z259" s="74"/>
      <c r="AA259" s="74"/>
      <c r="AB259" s="74"/>
      <c r="AC259" s="74"/>
      <c r="AD259" s="74"/>
      <c r="AE259" s="74"/>
      <c r="AF259" s="74"/>
      <c r="AG259" s="74"/>
      <c r="AH259" s="74"/>
      <c r="AI259" s="74"/>
      <c r="AJ259" s="74"/>
      <c r="AK259" s="74"/>
      <c r="AL259" s="74"/>
      <c r="AM259" s="74"/>
      <c r="AN259" s="74"/>
      <c r="AO259" s="74"/>
      <c r="AP259" s="74"/>
      <c r="AQ259" s="74"/>
      <c r="AR259" s="74"/>
      <c r="AS259" s="74"/>
      <c r="AT259" s="74"/>
      <c r="AU259" s="74"/>
      <c r="AV259" s="74"/>
      <c r="AW259" s="74"/>
      <c r="AX259" s="74"/>
      <c r="AY259" s="74"/>
      <c r="AZ259" s="74"/>
      <c r="BA259" s="74"/>
      <c r="BB259" s="74"/>
      <c r="BC259" s="75"/>
      <c r="IA259" s="21">
        <v>247</v>
      </c>
      <c r="IB259" s="21" t="s">
        <v>648</v>
      </c>
      <c r="IC259" s="21" t="s">
        <v>350</v>
      </c>
      <c r="IE259" s="22"/>
      <c r="IF259" s="22"/>
      <c r="IG259" s="22"/>
      <c r="IH259" s="22"/>
      <c r="II259" s="22"/>
    </row>
    <row r="260" spans="1:243" s="21" customFormat="1" ht="15.75" customHeight="1">
      <c r="A260" s="34">
        <v>248</v>
      </c>
      <c r="B260" s="71" t="s">
        <v>414</v>
      </c>
      <c r="C260" s="31" t="s">
        <v>471</v>
      </c>
      <c r="D260" s="37">
        <v>2</v>
      </c>
      <c r="E260" s="38" t="s">
        <v>145</v>
      </c>
      <c r="F260" s="39">
        <v>298.2</v>
      </c>
      <c r="G260" s="40"/>
      <c r="H260" s="40"/>
      <c r="I260" s="41" t="s">
        <v>38</v>
      </c>
      <c r="J260" s="42">
        <f>IF(I260="Less(-)",-1,1)</f>
        <v>1</v>
      </c>
      <c r="K260" s="40" t="s">
        <v>39</v>
      </c>
      <c r="L260" s="40" t="s">
        <v>4</v>
      </c>
      <c r="M260" s="43"/>
      <c r="N260" s="40"/>
      <c r="O260" s="40"/>
      <c r="P260" s="44"/>
      <c r="Q260" s="40"/>
      <c r="R260" s="40"/>
      <c r="S260" s="44"/>
      <c r="T260" s="44"/>
      <c r="U260" s="44"/>
      <c r="V260" s="44"/>
      <c r="W260" s="44"/>
      <c r="X260" s="44"/>
      <c r="Y260" s="44"/>
      <c r="Z260" s="44"/>
      <c r="AA260" s="44"/>
      <c r="AB260" s="44"/>
      <c r="AC260" s="44"/>
      <c r="AD260" s="44"/>
      <c r="AE260" s="44"/>
      <c r="AF260" s="44"/>
      <c r="AG260" s="44"/>
      <c r="AH260" s="44"/>
      <c r="AI260" s="44"/>
      <c r="AJ260" s="44"/>
      <c r="AK260" s="44"/>
      <c r="AL260" s="44"/>
      <c r="AM260" s="44"/>
      <c r="AN260" s="44"/>
      <c r="AO260" s="44"/>
      <c r="AP260" s="44"/>
      <c r="AQ260" s="44"/>
      <c r="AR260" s="44"/>
      <c r="AS260" s="44"/>
      <c r="AT260" s="44"/>
      <c r="AU260" s="44"/>
      <c r="AV260" s="44"/>
      <c r="AW260" s="44"/>
      <c r="AX260" s="44"/>
      <c r="AY260" s="44"/>
      <c r="AZ260" s="44"/>
      <c r="BA260" s="45">
        <f>ROUND(total_amount_ba($B$2,$D$2,D260,F260,J260,K260,M260),0)</f>
        <v>596</v>
      </c>
      <c r="BB260" s="46">
        <f>BA260+SUM(N260:AZ260)</f>
        <v>596</v>
      </c>
      <c r="BC260" s="47" t="str">
        <f>SpellNumber(L260,BB260)</f>
        <v>INR  Five Hundred &amp; Ninety Six  Only</v>
      </c>
      <c r="IA260" s="21">
        <v>248</v>
      </c>
      <c r="IB260" s="21" t="s">
        <v>414</v>
      </c>
      <c r="IC260" s="21" t="s">
        <v>471</v>
      </c>
      <c r="ID260" s="21">
        <v>2</v>
      </c>
      <c r="IE260" s="22" t="s">
        <v>145</v>
      </c>
      <c r="IF260" s="22"/>
      <c r="IG260" s="22"/>
      <c r="IH260" s="22"/>
      <c r="II260" s="22"/>
    </row>
    <row r="261" spans="1:243" s="21" customFormat="1" ht="15.75" customHeight="1">
      <c r="A261" s="35">
        <v>249</v>
      </c>
      <c r="B261" s="71" t="s">
        <v>650</v>
      </c>
      <c r="C261" s="31" t="s">
        <v>472</v>
      </c>
      <c r="D261" s="73"/>
      <c r="E261" s="74"/>
      <c r="F261" s="74"/>
      <c r="G261" s="74"/>
      <c r="H261" s="74"/>
      <c r="I261" s="74"/>
      <c r="J261" s="74"/>
      <c r="K261" s="74"/>
      <c r="L261" s="74"/>
      <c r="M261" s="74"/>
      <c r="N261" s="74"/>
      <c r="O261" s="74"/>
      <c r="P261" s="74"/>
      <c r="Q261" s="74"/>
      <c r="R261" s="74"/>
      <c r="S261" s="74"/>
      <c r="T261" s="74"/>
      <c r="U261" s="74"/>
      <c r="V261" s="74"/>
      <c r="W261" s="74"/>
      <c r="X261" s="74"/>
      <c r="Y261" s="74"/>
      <c r="Z261" s="74"/>
      <c r="AA261" s="74"/>
      <c r="AB261" s="74"/>
      <c r="AC261" s="74"/>
      <c r="AD261" s="74"/>
      <c r="AE261" s="74"/>
      <c r="AF261" s="74"/>
      <c r="AG261" s="74"/>
      <c r="AH261" s="74"/>
      <c r="AI261" s="74"/>
      <c r="AJ261" s="74"/>
      <c r="AK261" s="74"/>
      <c r="AL261" s="74"/>
      <c r="AM261" s="74"/>
      <c r="AN261" s="74"/>
      <c r="AO261" s="74"/>
      <c r="AP261" s="74"/>
      <c r="AQ261" s="74"/>
      <c r="AR261" s="74"/>
      <c r="AS261" s="74"/>
      <c r="AT261" s="74"/>
      <c r="AU261" s="74"/>
      <c r="AV261" s="74"/>
      <c r="AW261" s="74"/>
      <c r="AX261" s="74"/>
      <c r="AY261" s="74"/>
      <c r="AZ261" s="74"/>
      <c r="BA261" s="74"/>
      <c r="BB261" s="74"/>
      <c r="BC261" s="75"/>
      <c r="IA261" s="21">
        <v>249</v>
      </c>
      <c r="IB261" s="21" t="s">
        <v>650</v>
      </c>
      <c r="IC261" s="21" t="s">
        <v>472</v>
      </c>
      <c r="IE261" s="22"/>
      <c r="IF261" s="22"/>
      <c r="IG261" s="22"/>
      <c r="IH261" s="22"/>
      <c r="II261" s="22"/>
    </row>
    <row r="262" spans="1:243" s="21" customFormat="1" ht="15.75" customHeight="1">
      <c r="A262" s="35">
        <v>250</v>
      </c>
      <c r="B262" s="71" t="s">
        <v>413</v>
      </c>
      <c r="C262" s="31" t="s">
        <v>473</v>
      </c>
      <c r="D262" s="73"/>
      <c r="E262" s="74"/>
      <c r="F262" s="74"/>
      <c r="G262" s="74"/>
      <c r="H262" s="74"/>
      <c r="I262" s="74"/>
      <c r="J262" s="74"/>
      <c r="K262" s="74"/>
      <c r="L262" s="74"/>
      <c r="M262" s="74"/>
      <c r="N262" s="74"/>
      <c r="O262" s="74"/>
      <c r="P262" s="74"/>
      <c r="Q262" s="74"/>
      <c r="R262" s="74"/>
      <c r="S262" s="74"/>
      <c r="T262" s="74"/>
      <c r="U262" s="74"/>
      <c r="V262" s="74"/>
      <c r="W262" s="74"/>
      <c r="X262" s="74"/>
      <c r="Y262" s="74"/>
      <c r="Z262" s="74"/>
      <c r="AA262" s="74"/>
      <c r="AB262" s="74"/>
      <c r="AC262" s="74"/>
      <c r="AD262" s="74"/>
      <c r="AE262" s="74"/>
      <c r="AF262" s="74"/>
      <c r="AG262" s="74"/>
      <c r="AH262" s="74"/>
      <c r="AI262" s="74"/>
      <c r="AJ262" s="74"/>
      <c r="AK262" s="74"/>
      <c r="AL262" s="74"/>
      <c r="AM262" s="74"/>
      <c r="AN262" s="74"/>
      <c r="AO262" s="74"/>
      <c r="AP262" s="74"/>
      <c r="AQ262" s="74"/>
      <c r="AR262" s="74"/>
      <c r="AS262" s="74"/>
      <c r="AT262" s="74"/>
      <c r="AU262" s="74"/>
      <c r="AV262" s="74"/>
      <c r="AW262" s="74"/>
      <c r="AX262" s="74"/>
      <c r="AY262" s="74"/>
      <c r="AZ262" s="74"/>
      <c r="BA262" s="74"/>
      <c r="BB262" s="74"/>
      <c r="BC262" s="75"/>
      <c r="IA262" s="21">
        <v>250</v>
      </c>
      <c r="IB262" s="21" t="s">
        <v>413</v>
      </c>
      <c r="IC262" s="21" t="s">
        <v>473</v>
      </c>
      <c r="IE262" s="22"/>
      <c r="IF262" s="22"/>
      <c r="IG262" s="22"/>
      <c r="IH262" s="22"/>
      <c r="II262" s="22"/>
    </row>
    <row r="263" spans="1:243" s="21" customFormat="1" ht="15.75" customHeight="1">
      <c r="A263" s="34">
        <v>251</v>
      </c>
      <c r="B263" s="71" t="s">
        <v>414</v>
      </c>
      <c r="C263" s="31" t="s">
        <v>474</v>
      </c>
      <c r="D263" s="37">
        <v>5</v>
      </c>
      <c r="E263" s="38" t="s">
        <v>145</v>
      </c>
      <c r="F263" s="39">
        <v>731.4</v>
      </c>
      <c r="G263" s="40"/>
      <c r="H263" s="40"/>
      <c r="I263" s="41" t="s">
        <v>38</v>
      </c>
      <c r="J263" s="42">
        <f>IF(I263="Less(-)",-1,1)</f>
        <v>1</v>
      </c>
      <c r="K263" s="40" t="s">
        <v>39</v>
      </c>
      <c r="L263" s="40" t="s">
        <v>4</v>
      </c>
      <c r="M263" s="43"/>
      <c r="N263" s="40"/>
      <c r="O263" s="40"/>
      <c r="P263" s="44"/>
      <c r="Q263" s="40"/>
      <c r="R263" s="40"/>
      <c r="S263" s="44"/>
      <c r="T263" s="44"/>
      <c r="U263" s="44"/>
      <c r="V263" s="44"/>
      <c r="W263" s="44"/>
      <c r="X263" s="44"/>
      <c r="Y263" s="44"/>
      <c r="Z263" s="44"/>
      <c r="AA263" s="44"/>
      <c r="AB263" s="44"/>
      <c r="AC263" s="44"/>
      <c r="AD263" s="44"/>
      <c r="AE263" s="44"/>
      <c r="AF263" s="44"/>
      <c r="AG263" s="44"/>
      <c r="AH263" s="44"/>
      <c r="AI263" s="44"/>
      <c r="AJ263" s="44"/>
      <c r="AK263" s="44"/>
      <c r="AL263" s="44"/>
      <c r="AM263" s="44"/>
      <c r="AN263" s="44"/>
      <c r="AO263" s="44"/>
      <c r="AP263" s="44"/>
      <c r="AQ263" s="44"/>
      <c r="AR263" s="44"/>
      <c r="AS263" s="44"/>
      <c r="AT263" s="44"/>
      <c r="AU263" s="44"/>
      <c r="AV263" s="44"/>
      <c r="AW263" s="44"/>
      <c r="AX263" s="44"/>
      <c r="AY263" s="44"/>
      <c r="AZ263" s="44"/>
      <c r="BA263" s="45">
        <f>ROUND(total_amount_ba($B$2,$D$2,D263,F263,J263,K263,M263),0)</f>
        <v>3657</v>
      </c>
      <c r="BB263" s="46">
        <f>BA263+SUM(N263:AZ263)</f>
        <v>3657</v>
      </c>
      <c r="BC263" s="47" t="str">
        <f>SpellNumber(L263,BB263)</f>
        <v>INR  Three Thousand Six Hundred &amp; Fifty Seven  Only</v>
      </c>
      <c r="IA263" s="21">
        <v>251</v>
      </c>
      <c r="IB263" s="21" t="s">
        <v>414</v>
      </c>
      <c r="IC263" s="21" t="s">
        <v>474</v>
      </c>
      <c r="ID263" s="21">
        <v>5</v>
      </c>
      <c r="IE263" s="22" t="s">
        <v>145</v>
      </c>
      <c r="IF263" s="22"/>
      <c r="IG263" s="22"/>
      <c r="IH263" s="22"/>
      <c r="II263" s="22"/>
    </row>
    <row r="264" spans="1:243" s="21" customFormat="1" ht="15.75" customHeight="1">
      <c r="A264" s="35">
        <v>252</v>
      </c>
      <c r="B264" s="71" t="s">
        <v>651</v>
      </c>
      <c r="C264" s="31" t="s">
        <v>475</v>
      </c>
      <c r="D264" s="73"/>
      <c r="E264" s="74"/>
      <c r="F264" s="74"/>
      <c r="G264" s="74"/>
      <c r="H264" s="74"/>
      <c r="I264" s="74"/>
      <c r="J264" s="74"/>
      <c r="K264" s="74"/>
      <c r="L264" s="74"/>
      <c r="M264" s="74"/>
      <c r="N264" s="74"/>
      <c r="O264" s="74"/>
      <c r="P264" s="74"/>
      <c r="Q264" s="74"/>
      <c r="R264" s="74"/>
      <c r="S264" s="74"/>
      <c r="T264" s="74"/>
      <c r="U264" s="74"/>
      <c r="V264" s="74"/>
      <c r="W264" s="74"/>
      <c r="X264" s="74"/>
      <c r="Y264" s="74"/>
      <c r="Z264" s="74"/>
      <c r="AA264" s="74"/>
      <c r="AB264" s="74"/>
      <c r="AC264" s="74"/>
      <c r="AD264" s="74"/>
      <c r="AE264" s="74"/>
      <c r="AF264" s="74"/>
      <c r="AG264" s="74"/>
      <c r="AH264" s="74"/>
      <c r="AI264" s="74"/>
      <c r="AJ264" s="74"/>
      <c r="AK264" s="74"/>
      <c r="AL264" s="74"/>
      <c r="AM264" s="74"/>
      <c r="AN264" s="74"/>
      <c r="AO264" s="74"/>
      <c r="AP264" s="74"/>
      <c r="AQ264" s="74"/>
      <c r="AR264" s="74"/>
      <c r="AS264" s="74"/>
      <c r="AT264" s="74"/>
      <c r="AU264" s="74"/>
      <c r="AV264" s="74"/>
      <c r="AW264" s="74"/>
      <c r="AX264" s="74"/>
      <c r="AY264" s="74"/>
      <c r="AZ264" s="74"/>
      <c r="BA264" s="74"/>
      <c r="BB264" s="74"/>
      <c r="BC264" s="75"/>
      <c r="IA264" s="21">
        <v>252</v>
      </c>
      <c r="IB264" s="21" t="s">
        <v>651</v>
      </c>
      <c r="IC264" s="21" t="s">
        <v>475</v>
      </c>
      <c r="IE264" s="22"/>
      <c r="IF264" s="22"/>
      <c r="IG264" s="22"/>
      <c r="IH264" s="22"/>
      <c r="II264" s="22"/>
    </row>
    <row r="265" spans="1:243" s="21" customFormat="1" ht="15.75" customHeight="1">
      <c r="A265" s="35">
        <v>253</v>
      </c>
      <c r="B265" s="71" t="s">
        <v>652</v>
      </c>
      <c r="C265" s="31" t="s">
        <v>476</v>
      </c>
      <c r="D265" s="73"/>
      <c r="E265" s="74"/>
      <c r="F265" s="74"/>
      <c r="G265" s="74"/>
      <c r="H265" s="74"/>
      <c r="I265" s="74"/>
      <c r="J265" s="74"/>
      <c r="K265" s="74"/>
      <c r="L265" s="74"/>
      <c r="M265" s="74"/>
      <c r="N265" s="74"/>
      <c r="O265" s="74"/>
      <c r="P265" s="74"/>
      <c r="Q265" s="74"/>
      <c r="R265" s="74"/>
      <c r="S265" s="74"/>
      <c r="T265" s="74"/>
      <c r="U265" s="74"/>
      <c r="V265" s="74"/>
      <c r="W265" s="74"/>
      <c r="X265" s="74"/>
      <c r="Y265" s="74"/>
      <c r="Z265" s="74"/>
      <c r="AA265" s="74"/>
      <c r="AB265" s="74"/>
      <c r="AC265" s="74"/>
      <c r="AD265" s="74"/>
      <c r="AE265" s="74"/>
      <c r="AF265" s="74"/>
      <c r="AG265" s="74"/>
      <c r="AH265" s="74"/>
      <c r="AI265" s="74"/>
      <c r="AJ265" s="74"/>
      <c r="AK265" s="74"/>
      <c r="AL265" s="74"/>
      <c r="AM265" s="74"/>
      <c r="AN265" s="74"/>
      <c r="AO265" s="74"/>
      <c r="AP265" s="74"/>
      <c r="AQ265" s="74"/>
      <c r="AR265" s="74"/>
      <c r="AS265" s="74"/>
      <c r="AT265" s="74"/>
      <c r="AU265" s="74"/>
      <c r="AV265" s="74"/>
      <c r="AW265" s="74"/>
      <c r="AX265" s="74"/>
      <c r="AY265" s="74"/>
      <c r="AZ265" s="74"/>
      <c r="BA265" s="74"/>
      <c r="BB265" s="74"/>
      <c r="BC265" s="75"/>
      <c r="IA265" s="21">
        <v>253</v>
      </c>
      <c r="IB265" s="21" t="s">
        <v>652</v>
      </c>
      <c r="IC265" s="21" t="s">
        <v>476</v>
      </c>
      <c r="IE265" s="22"/>
      <c r="IF265" s="22"/>
      <c r="IG265" s="22"/>
      <c r="IH265" s="22"/>
      <c r="II265" s="22"/>
    </row>
    <row r="266" spans="1:243" s="21" customFormat="1" ht="15.75" customHeight="1">
      <c r="A266" s="34">
        <v>254</v>
      </c>
      <c r="B266" s="71" t="s">
        <v>414</v>
      </c>
      <c r="C266" s="31" t="s">
        <v>477</v>
      </c>
      <c r="D266" s="37">
        <v>2</v>
      </c>
      <c r="E266" s="38" t="s">
        <v>145</v>
      </c>
      <c r="F266" s="39">
        <v>707.3</v>
      </c>
      <c r="G266" s="40"/>
      <c r="H266" s="40"/>
      <c r="I266" s="41" t="s">
        <v>38</v>
      </c>
      <c r="J266" s="42">
        <f>IF(I266="Less(-)",-1,1)</f>
        <v>1</v>
      </c>
      <c r="K266" s="40" t="s">
        <v>39</v>
      </c>
      <c r="L266" s="40" t="s">
        <v>4</v>
      </c>
      <c r="M266" s="43"/>
      <c r="N266" s="40"/>
      <c r="O266" s="40"/>
      <c r="P266" s="44"/>
      <c r="Q266" s="40"/>
      <c r="R266" s="40"/>
      <c r="S266" s="44"/>
      <c r="T266" s="44"/>
      <c r="U266" s="44"/>
      <c r="V266" s="44"/>
      <c r="W266" s="44"/>
      <c r="X266" s="44"/>
      <c r="Y266" s="44"/>
      <c r="Z266" s="44"/>
      <c r="AA266" s="44"/>
      <c r="AB266" s="44"/>
      <c r="AC266" s="44"/>
      <c r="AD266" s="44"/>
      <c r="AE266" s="44"/>
      <c r="AF266" s="44"/>
      <c r="AG266" s="44"/>
      <c r="AH266" s="44"/>
      <c r="AI266" s="44"/>
      <c r="AJ266" s="44"/>
      <c r="AK266" s="44"/>
      <c r="AL266" s="44"/>
      <c r="AM266" s="44"/>
      <c r="AN266" s="44"/>
      <c r="AO266" s="44"/>
      <c r="AP266" s="44"/>
      <c r="AQ266" s="44"/>
      <c r="AR266" s="44"/>
      <c r="AS266" s="44"/>
      <c r="AT266" s="44"/>
      <c r="AU266" s="44"/>
      <c r="AV266" s="44"/>
      <c r="AW266" s="44"/>
      <c r="AX266" s="44"/>
      <c r="AY266" s="44"/>
      <c r="AZ266" s="44"/>
      <c r="BA266" s="45">
        <f>ROUND(total_amount_ba($B$2,$D$2,D266,F266,J266,K266,M266),0)</f>
        <v>1415</v>
      </c>
      <c r="BB266" s="46">
        <f>BA266+SUM(N266:AZ266)</f>
        <v>1415</v>
      </c>
      <c r="BC266" s="47" t="str">
        <f>SpellNumber(L266,BB266)</f>
        <v>INR  One Thousand Four Hundred &amp; Fifteen  Only</v>
      </c>
      <c r="IA266" s="21">
        <v>254</v>
      </c>
      <c r="IB266" s="21" t="s">
        <v>414</v>
      </c>
      <c r="IC266" s="21" t="s">
        <v>477</v>
      </c>
      <c r="ID266" s="21">
        <v>2</v>
      </c>
      <c r="IE266" s="22" t="s">
        <v>145</v>
      </c>
      <c r="IF266" s="22"/>
      <c r="IG266" s="22"/>
      <c r="IH266" s="22"/>
      <c r="II266" s="22"/>
    </row>
    <row r="267" spans="1:243" s="21" customFormat="1" ht="15.75" customHeight="1">
      <c r="A267" s="35">
        <v>255</v>
      </c>
      <c r="B267" s="71" t="s">
        <v>415</v>
      </c>
      <c r="C267" s="31" t="s">
        <v>478</v>
      </c>
      <c r="D267" s="73"/>
      <c r="E267" s="74"/>
      <c r="F267" s="74"/>
      <c r="G267" s="74"/>
      <c r="H267" s="74"/>
      <c r="I267" s="74"/>
      <c r="J267" s="74"/>
      <c r="K267" s="74"/>
      <c r="L267" s="74"/>
      <c r="M267" s="74"/>
      <c r="N267" s="74"/>
      <c r="O267" s="74"/>
      <c r="P267" s="74"/>
      <c r="Q267" s="74"/>
      <c r="R267" s="74"/>
      <c r="S267" s="74"/>
      <c r="T267" s="74"/>
      <c r="U267" s="74"/>
      <c r="V267" s="74"/>
      <c r="W267" s="74"/>
      <c r="X267" s="74"/>
      <c r="Y267" s="74"/>
      <c r="Z267" s="74"/>
      <c r="AA267" s="74"/>
      <c r="AB267" s="74"/>
      <c r="AC267" s="74"/>
      <c r="AD267" s="74"/>
      <c r="AE267" s="74"/>
      <c r="AF267" s="74"/>
      <c r="AG267" s="74"/>
      <c r="AH267" s="74"/>
      <c r="AI267" s="74"/>
      <c r="AJ267" s="74"/>
      <c r="AK267" s="74"/>
      <c r="AL267" s="74"/>
      <c r="AM267" s="74"/>
      <c r="AN267" s="74"/>
      <c r="AO267" s="74"/>
      <c r="AP267" s="74"/>
      <c r="AQ267" s="74"/>
      <c r="AR267" s="74"/>
      <c r="AS267" s="74"/>
      <c r="AT267" s="74"/>
      <c r="AU267" s="74"/>
      <c r="AV267" s="74"/>
      <c r="AW267" s="74"/>
      <c r="AX267" s="74"/>
      <c r="AY267" s="74"/>
      <c r="AZ267" s="74"/>
      <c r="BA267" s="74"/>
      <c r="BB267" s="74"/>
      <c r="BC267" s="75"/>
      <c r="IA267" s="21">
        <v>255</v>
      </c>
      <c r="IB267" s="21" t="s">
        <v>415</v>
      </c>
      <c r="IC267" s="21" t="s">
        <v>478</v>
      </c>
      <c r="IE267" s="22"/>
      <c r="IF267" s="22"/>
      <c r="IG267" s="22"/>
      <c r="IH267" s="22"/>
      <c r="II267" s="22"/>
    </row>
    <row r="268" spans="1:243" s="21" customFormat="1" ht="15.75" customHeight="1">
      <c r="A268" s="35">
        <v>256</v>
      </c>
      <c r="B268" s="71" t="s">
        <v>363</v>
      </c>
      <c r="C268" s="31" t="s">
        <v>479</v>
      </c>
      <c r="D268" s="73"/>
      <c r="E268" s="74"/>
      <c r="F268" s="74"/>
      <c r="G268" s="74"/>
      <c r="H268" s="74"/>
      <c r="I268" s="74"/>
      <c r="J268" s="74"/>
      <c r="K268" s="74"/>
      <c r="L268" s="74"/>
      <c r="M268" s="74"/>
      <c r="N268" s="74"/>
      <c r="O268" s="74"/>
      <c r="P268" s="74"/>
      <c r="Q268" s="74"/>
      <c r="R268" s="74"/>
      <c r="S268" s="74"/>
      <c r="T268" s="74"/>
      <c r="U268" s="74"/>
      <c r="V268" s="74"/>
      <c r="W268" s="74"/>
      <c r="X268" s="74"/>
      <c r="Y268" s="74"/>
      <c r="Z268" s="74"/>
      <c r="AA268" s="74"/>
      <c r="AB268" s="74"/>
      <c r="AC268" s="74"/>
      <c r="AD268" s="74"/>
      <c r="AE268" s="74"/>
      <c r="AF268" s="74"/>
      <c r="AG268" s="74"/>
      <c r="AH268" s="74"/>
      <c r="AI268" s="74"/>
      <c r="AJ268" s="74"/>
      <c r="AK268" s="74"/>
      <c r="AL268" s="74"/>
      <c r="AM268" s="74"/>
      <c r="AN268" s="74"/>
      <c r="AO268" s="74"/>
      <c r="AP268" s="74"/>
      <c r="AQ268" s="74"/>
      <c r="AR268" s="74"/>
      <c r="AS268" s="74"/>
      <c r="AT268" s="74"/>
      <c r="AU268" s="74"/>
      <c r="AV268" s="74"/>
      <c r="AW268" s="74"/>
      <c r="AX268" s="74"/>
      <c r="AY268" s="74"/>
      <c r="AZ268" s="74"/>
      <c r="BA268" s="74"/>
      <c r="BB268" s="74"/>
      <c r="BC268" s="75"/>
      <c r="IA268" s="21">
        <v>256</v>
      </c>
      <c r="IB268" s="21" t="s">
        <v>363</v>
      </c>
      <c r="IC268" s="21" t="s">
        <v>479</v>
      </c>
      <c r="IE268" s="22"/>
      <c r="IF268" s="22"/>
      <c r="IG268" s="22"/>
      <c r="IH268" s="22"/>
      <c r="II268" s="22"/>
    </row>
    <row r="269" spans="1:243" s="21" customFormat="1" ht="15.75" customHeight="1">
      <c r="A269" s="34">
        <v>257</v>
      </c>
      <c r="B269" s="71" t="s">
        <v>414</v>
      </c>
      <c r="C269" s="31" t="s">
        <v>480</v>
      </c>
      <c r="D269" s="37">
        <v>4</v>
      </c>
      <c r="E269" s="38" t="s">
        <v>145</v>
      </c>
      <c r="F269" s="39">
        <v>439.75</v>
      </c>
      <c r="G269" s="40"/>
      <c r="H269" s="40"/>
      <c r="I269" s="41" t="s">
        <v>38</v>
      </c>
      <c r="J269" s="42">
        <f>IF(I269="Less(-)",-1,1)</f>
        <v>1</v>
      </c>
      <c r="K269" s="40" t="s">
        <v>39</v>
      </c>
      <c r="L269" s="40" t="s">
        <v>4</v>
      </c>
      <c r="M269" s="43"/>
      <c r="N269" s="40"/>
      <c r="O269" s="40"/>
      <c r="P269" s="44"/>
      <c r="Q269" s="40"/>
      <c r="R269" s="40"/>
      <c r="S269" s="44"/>
      <c r="T269" s="44"/>
      <c r="U269" s="44"/>
      <c r="V269" s="44"/>
      <c r="W269" s="44"/>
      <c r="X269" s="44"/>
      <c r="Y269" s="44"/>
      <c r="Z269" s="44"/>
      <c r="AA269" s="44"/>
      <c r="AB269" s="44"/>
      <c r="AC269" s="44"/>
      <c r="AD269" s="44"/>
      <c r="AE269" s="44"/>
      <c r="AF269" s="44"/>
      <c r="AG269" s="44"/>
      <c r="AH269" s="44"/>
      <c r="AI269" s="44"/>
      <c r="AJ269" s="44"/>
      <c r="AK269" s="44"/>
      <c r="AL269" s="44"/>
      <c r="AM269" s="44"/>
      <c r="AN269" s="44"/>
      <c r="AO269" s="44"/>
      <c r="AP269" s="44"/>
      <c r="AQ269" s="44"/>
      <c r="AR269" s="44"/>
      <c r="AS269" s="44"/>
      <c r="AT269" s="44"/>
      <c r="AU269" s="44"/>
      <c r="AV269" s="44"/>
      <c r="AW269" s="44"/>
      <c r="AX269" s="44"/>
      <c r="AY269" s="44"/>
      <c r="AZ269" s="44"/>
      <c r="BA269" s="45">
        <f>ROUND(total_amount_ba($B$2,$D$2,D269,F269,J269,K269,M269),0)</f>
        <v>1759</v>
      </c>
      <c r="BB269" s="46">
        <f>BA269+SUM(N269:AZ269)</f>
        <v>1759</v>
      </c>
      <c r="BC269" s="47" t="str">
        <f>SpellNumber(L269,BB269)</f>
        <v>INR  One Thousand Seven Hundred &amp; Fifty Nine  Only</v>
      </c>
      <c r="IA269" s="21">
        <v>257</v>
      </c>
      <c r="IB269" s="21" t="s">
        <v>414</v>
      </c>
      <c r="IC269" s="21" t="s">
        <v>480</v>
      </c>
      <c r="ID269" s="21">
        <v>4</v>
      </c>
      <c r="IE269" s="22" t="s">
        <v>145</v>
      </c>
      <c r="IF269" s="22"/>
      <c r="IG269" s="22"/>
      <c r="IH269" s="22"/>
      <c r="II269" s="22"/>
    </row>
    <row r="270" spans="1:243" s="21" customFormat="1" ht="15.75" customHeight="1">
      <c r="A270" s="35">
        <v>258</v>
      </c>
      <c r="B270" s="71" t="s">
        <v>416</v>
      </c>
      <c r="C270" s="31" t="s">
        <v>481</v>
      </c>
      <c r="D270" s="73"/>
      <c r="E270" s="74"/>
      <c r="F270" s="74"/>
      <c r="G270" s="74"/>
      <c r="H270" s="74"/>
      <c r="I270" s="74"/>
      <c r="J270" s="74"/>
      <c r="K270" s="74"/>
      <c r="L270" s="74"/>
      <c r="M270" s="74"/>
      <c r="N270" s="74"/>
      <c r="O270" s="74"/>
      <c r="P270" s="74"/>
      <c r="Q270" s="74"/>
      <c r="R270" s="74"/>
      <c r="S270" s="74"/>
      <c r="T270" s="74"/>
      <c r="U270" s="74"/>
      <c r="V270" s="74"/>
      <c r="W270" s="74"/>
      <c r="X270" s="74"/>
      <c r="Y270" s="74"/>
      <c r="Z270" s="74"/>
      <c r="AA270" s="74"/>
      <c r="AB270" s="74"/>
      <c r="AC270" s="74"/>
      <c r="AD270" s="74"/>
      <c r="AE270" s="74"/>
      <c r="AF270" s="74"/>
      <c r="AG270" s="74"/>
      <c r="AH270" s="74"/>
      <c r="AI270" s="74"/>
      <c r="AJ270" s="74"/>
      <c r="AK270" s="74"/>
      <c r="AL270" s="74"/>
      <c r="AM270" s="74"/>
      <c r="AN270" s="74"/>
      <c r="AO270" s="74"/>
      <c r="AP270" s="74"/>
      <c r="AQ270" s="74"/>
      <c r="AR270" s="74"/>
      <c r="AS270" s="74"/>
      <c r="AT270" s="74"/>
      <c r="AU270" s="74"/>
      <c r="AV270" s="74"/>
      <c r="AW270" s="74"/>
      <c r="AX270" s="74"/>
      <c r="AY270" s="74"/>
      <c r="AZ270" s="74"/>
      <c r="BA270" s="74"/>
      <c r="BB270" s="74"/>
      <c r="BC270" s="75"/>
      <c r="IA270" s="21">
        <v>258</v>
      </c>
      <c r="IB270" s="21" t="s">
        <v>416</v>
      </c>
      <c r="IC270" s="21" t="s">
        <v>481</v>
      </c>
      <c r="IE270" s="22"/>
      <c r="IF270" s="22"/>
      <c r="IG270" s="22"/>
      <c r="IH270" s="22"/>
      <c r="II270" s="22"/>
    </row>
    <row r="271" spans="1:243" s="21" customFormat="1" ht="15.75" customHeight="1">
      <c r="A271" s="35">
        <v>259</v>
      </c>
      <c r="B271" s="71" t="s">
        <v>414</v>
      </c>
      <c r="C271" s="31" t="s">
        <v>482</v>
      </c>
      <c r="D271" s="37">
        <v>1</v>
      </c>
      <c r="E271" s="38" t="s">
        <v>145</v>
      </c>
      <c r="F271" s="39">
        <v>311.55</v>
      </c>
      <c r="G271" s="40"/>
      <c r="H271" s="40"/>
      <c r="I271" s="41" t="s">
        <v>38</v>
      </c>
      <c r="J271" s="42">
        <f>IF(I271="Less(-)",-1,1)</f>
        <v>1</v>
      </c>
      <c r="K271" s="40" t="s">
        <v>39</v>
      </c>
      <c r="L271" s="40" t="s">
        <v>4</v>
      </c>
      <c r="M271" s="43"/>
      <c r="N271" s="40"/>
      <c r="O271" s="40"/>
      <c r="P271" s="44"/>
      <c r="Q271" s="40"/>
      <c r="R271" s="40"/>
      <c r="S271" s="44"/>
      <c r="T271" s="44"/>
      <c r="U271" s="44"/>
      <c r="V271" s="44"/>
      <c r="W271" s="44"/>
      <c r="X271" s="44"/>
      <c r="Y271" s="44"/>
      <c r="Z271" s="44"/>
      <c r="AA271" s="44"/>
      <c r="AB271" s="44"/>
      <c r="AC271" s="44"/>
      <c r="AD271" s="44"/>
      <c r="AE271" s="44"/>
      <c r="AF271" s="44"/>
      <c r="AG271" s="44"/>
      <c r="AH271" s="44"/>
      <c r="AI271" s="44"/>
      <c r="AJ271" s="44"/>
      <c r="AK271" s="44"/>
      <c r="AL271" s="44"/>
      <c r="AM271" s="44"/>
      <c r="AN271" s="44"/>
      <c r="AO271" s="44"/>
      <c r="AP271" s="44"/>
      <c r="AQ271" s="44"/>
      <c r="AR271" s="44"/>
      <c r="AS271" s="44"/>
      <c r="AT271" s="44"/>
      <c r="AU271" s="44"/>
      <c r="AV271" s="44"/>
      <c r="AW271" s="44"/>
      <c r="AX271" s="44"/>
      <c r="AY271" s="44"/>
      <c r="AZ271" s="44"/>
      <c r="BA271" s="45">
        <f>ROUND(total_amount_ba($B$2,$D$2,D271,F271,J271,K271,M271),0)</f>
        <v>312</v>
      </c>
      <c r="BB271" s="46">
        <f>BA271+SUM(N271:AZ271)</f>
        <v>312</v>
      </c>
      <c r="BC271" s="47" t="str">
        <f>SpellNumber(L271,BB271)</f>
        <v>INR  Three Hundred &amp; Twelve  Only</v>
      </c>
      <c r="IA271" s="21">
        <v>259</v>
      </c>
      <c r="IB271" s="21" t="s">
        <v>414</v>
      </c>
      <c r="IC271" s="21" t="s">
        <v>482</v>
      </c>
      <c r="ID271" s="21">
        <v>1</v>
      </c>
      <c r="IE271" s="22" t="s">
        <v>145</v>
      </c>
      <c r="IF271" s="22"/>
      <c r="IG271" s="22"/>
      <c r="IH271" s="22"/>
      <c r="II271" s="22"/>
    </row>
    <row r="272" spans="1:243" s="21" customFormat="1" ht="15.75" customHeight="1">
      <c r="A272" s="34">
        <v>260</v>
      </c>
      <c r="B272" s="71" t="s">
        <v>417</v>
      </c>
      <c r="C272" s="31" t="s">
        <v>483</v>
      </c>
      <c r="D272" s="73"/>
      <c r="E272" s="74"/>
      <c r="F272" s="74"/>
      <c r="G272" s="74"/>
      <c r="H272" s="74"/>
      <c r="I272" s="74"/>
      <c r="J272" s="74"/>
      <c r="K272" s="74"/>
      <c r="L272" s="74"/>
      <c r="M272" s="74"/>
      <c r="N272" s="74"/>
      <c r="O272" s="74"/>
      <c r="P272" s="74"/>
      <c r="Q272" s="74"/>
      <c r="R272" s="74"/>
      <c r="S272" s="74"/>
      <c r="T272" s="74"/>
      <c r="U272" s="74"/>
      <c r="V272" s="74"/>
      <c r="W272" s="74"/>
      <c r="X272" s="74"/>
      <c r="Y272" s="74"/>
      <c r="Z272" s="74"/>
      <c r="AA272" s="74"/>
      <c r="AB272" s="74"/>
      <c r="AC272" s="74"/>
      <c r="AD272" s="74"/>
      <c r="AE272" s="74"/>
      <c r="AF272" s="74"/>
      <c r="AG272" s="74"/>
      <c r="AH272" s="74"/>
      <c r="AI272" s="74"/>
      <c r="AJ272" s="74"/>
      <c r="AK272" s="74"/>
      <c r="AL272" s="74"/>
      <c r="AM272" s="74"/>
      <c r="AN272" s="74"/>
      <c r="AO272" s="74"/>
      <c r="AP272" s="74"/>
      <c r="AQ272" s="74"/>
      <c r="AR272" s="74"/>
      <c r="AS272" s="74"/>
      <c r="AT272" s="74"/>
      <c r="AU272" s="74"/>
      <c r="AV272" s="74"/>
      <c r="AW272" s="74"/>
      <c r="AX272" s="74"/>
      <c r="AY272" s="74"/>
      <c r="AZ272" s="74"/>
      <c r="BA272" s="74"/>
      <c r="BB272" s="74"/>
      <c r="BC272" s="75"/>
      <c r="IA272" s="21">
        <v>260</v>
      </c>
      <c r="IB272" s="21" t="s">
        <v>417</v>
      </c>
      <c r="IC272" s="21" t="s">
        <v>483</v>
      </c>
      <c r="IE272" s="22"/>
      <c r="IF272" s="22"/>
      <c r="IG272" s="22"/>
      <c r="IH272" s="22"/>
      <c r="II272" s="22"/>
    </row>
    <row r="273" spans="1:243" s="21" customFormat="1" ht="15.75" customHeight="1">
      <c r="A273" s="35">
        <v>261</v>
      </c>
      <c r="B273" s="71" t="s">
        <v>363</v>
      </c>
      <c r="C273" s="31" t="s">
        <v>484</v>
      </c>
      <c r="D273" s="73"/>
      <c r="E273" s="74"/>
      <c r="F273" s="74"/>
      <c r="G273" s="74"/>
      <c r="H273" s="74"/>
      <c r="I273" s="74"/>
      <c r="J273" s="74"/>
      <c r="K273" s="74"/>
      <c r="L273" s="74"/>
      <c r="M273" s="74"/>
      <c r="N273" s="74"/>
      <c r="O273" s="74"/>
      <c r="P273" s="74"/>
      <c r="Q273" s="74"/>
      <c r="R273" s="74"/>
      <c r="S273" s="74"/>
      <c r="T273" s="74"/>
      <c r="U273" s="74"/>
      <c r="V273" s="74"/>
      <c r="W273" s="74"/>
      <c r="X273" s="74"/>
      <c r="Y273" s="74"/>
      <c r="Z273" s="74"/>
      <c r="AA273" s="74"/>
      <c r="AB273" s="74"/>
      <c r="AC273" s="74"/>
      <c r="AD273" s="74"/>
      <c r="AE273" s="74"/>
      <c r="AF273" s="74"/>
      <c r="AG273" s="74"/>
      <c r="AH273" s="74"/>
      <c r="AI273" s="74"/>
      <c r="AJ273" s="74"/>
      <c r="AK273" s="74"/>
      <c r="AL273" s="74"/>
      <c r="AM273" s="74"/>
      <c r="AN273" s="74"/>
      <c r="AO273" s="74"/>
      <c r="AP273" s="74"/>
      <c r="AQ273" s="74"/>
      <c r="AR273" s="74"/>
      <c r="AS273" s="74"/>
      <c r="AT273" s="74"/>
      <c r="AU273" s="74"/>
      <c r="AV273" s="74"/>
      <c r="AW273" s="74"/>
      <c r="AX273" s="74"/>
      <c r="AY273" s="74"/>
      <c r="AZ273" s="74"/>
      <c r="BA273" s="74"/>
      <c r="BB273" s="74"/>
      <c r="BC273" s="75"/>
      <c r="IA273" s="21">
        <v>261</v>
      </c>
      <c r="IB273" s="21" t="s">
        <v>363</v>
      </c>
      <c r="IC273" s="21" t="s">
        <v>484</v>
      </c>
      <c r="IE273" s="22"/>
      <c r="IF273" s="22"/>
      <c r="IG273" s="22"/>
      <c r="IH273" s="22"/>
      <c r="II273" s="22"/>
    </row>
    <row r="274" spans="1:243" s="21" customFormat="1" ht="15.75" customHeight="1">
      <c r="A274" s="35">
        <v>262</v>
      </c>
      <c r="B274" s="71" t="s">
        <v>414</v>
      </c>
      <c r="C274" s="31" t="s">
        <v>485</v>
      </c>
      <c r="D274" s="37">
        <v>18</v>
      </c>
      <c r="E274" s="38" t="s">
        <v>145</v>
      </c>
      <c r="F274" s="39">
        <v>439.75</v>
      </c>
      <c r="G274" s="40"/>
      <c r="H274" s="40"/>
      <c r="I274" s="41" t="s">
        <v>38</v>
      </c>
      <c r="J274" s="42">
        <f aca="true" t="shared" si="12" ref="J274:J334">IF(I274="Less(-)",-1,1)</f>
        <v>1</v>
      </c>
      <c r="K274" s="40" t="s">
        <v>39</v>
      </c>
      <c r="L274" s="40" t="s">
        <v>4</v>
      </c>
      <c r="M274" s="43"/>
      <c r="N274" s="40"/>
      <c r="O274" s="40"/>
      <c r="P274" s="44"/>
      <c r="Q274" s="40"/>
      <c r="R274" s="40"/>
      <c r="S274" s="44"/>
      <c r="T274" s="44"/>
      <c r="U274" s="44"/>
      <c r="V274" s="44"/>
      <c r="W274" s="44"/>
      <c r="X274" s="44"/>
      <c r="Y274" s="44"/>
      <c r="Z274" s="44"/>
      <c r="AA274" s="44"/>
      <c r="AB274" s="44"/>
      <c r="AC274" s="44"/>
      <c r="AD274" s="44"/>
      <c r="AE274" s="44"/>
      <c r="AF274" s="44"/>
      <c r="AG274" s="44"/>
      <c r="AH274" s="44"/>
      <c r="AI274" s="44"/>
      <c r="AJ274" s="44"/>
      <c r="AK274" s="44"/>
      <c r="AL274" s="44"/>
      <c r="AM274" s="44"/>
      <c r="AN274" s="44"/>
      <c r="AO274" s="44"/>
      <c r="AP274" s="44"/>
      <c r="AQ274" s="44"/>
      <c r="AR274" s="44"/>
      <c r="AS274" s="44"/>
      <c r="AT274" s="44"/>
      <c r="AU274" s="44"/>
      <c r="AV274" s="44"/>
      <c r="AW274" s="44"/>
      <c r="AX274" s="44"/>
      <c r="AY274" s="44"/>
      <c r="AZ274" s="44"/>
      <c r="BA274" s="45">
        <f aca="true" t="shared" si="13" ref="BA274:BA334">ROUND(total_amount_ba($B$2,$D$2,D274,F274,J274,K274,M274),0)</f>
        <v>7916</v>
      </c>
      <c r="BB274" s="46">
        <f aca="true" t="shared" si="14" ref="BB274:BB334">BA274+SUM(N274:AZ274)</f>
        <v>7916</v>
      </c>
      <c r="BC274" s="47" t="str">
        <f aca="true" t="shared" si="15" ref="BC274:BC334">SpellNumber(L274,BB274)</f>
        <v>INR  Seven Thousand Nine Hundred &amp; Sixteen  Only</v>
      </c>
      <c r="IA274" s="21">
        <v>262</v>
      </c>
      <c r="IB274" s="21" t="s">
        <v>414</v>
      </c>
      <c r="IC274" s="21" t="s">
        <v>485</v>
      </c>
      <c r="ID274" s="21">
        <v>18</v>
      </c>
      <c r="IE274" s="22" t="s">
        <v>145</v>
      </c>
      <c r="IF274" s="22"/>
      <c r="IG274" s="22"/>
      <c r="IH274" s="22"/>
      <c r="II274" s="22"/>
    </row>
    <row r="275" spans="1:243" s="21" customFormat="1" ht="15.75" customHeight="1">
      <c r="A275" s="34">
        <v>263</v>
      </c>
      <c r="B275" s="71" t="s">
        <v>416</v>
      </c>
      <c r="C275" s="31" t="s">
        <v>486</v>
      </c>
      <c r="D275" s="73"/>
      <c r="E275" s="74"/>
      <c r="F275" s="74"/>
      <c r="G275" s="74"/>
      <c r="H275" s="74"/>
      <c r="I275" s="74"/>
      <c r="J275" s="74"/>
      <c r="K275" s="74"/>
      <c r="L275" s="74"/>
      <c r="M275" s="74"/>
      <c r="N275" s="74"/>
      <c r="O275" s="74"/>
      <c r="P275" s="74"/>
      <c r="Q275" s="74"/>
      <c r="R275" s="74"/>
      <c r="S275" s="74"/>
      <c r="T275" s="74"/>
      <c r="U275" s="74"/>
      <c r="V275" s="74"/>
      <c r="W275" s="74"/>
      <c r="X275" s="74"/>
      <c r="Y275" s="74"/>
      <c r="Z275" s="74"/>
      <c r="AA275" s="74"/>
      <c r="AB275" s="74"/>
      <c r="AC275" s="74"/>
      <c r="AD275" s="74"/>
      <c r="AE275" s="74"/>
      <c r="AF275" s="74"/>
      <c r="AG275" s="74"/>
      <c r="AH275" s="74"/>
      <c r="AI275" s="74"/>
      <c r="AJ275" s="74"/>
      <c r="AK275" s="74"/>
      <c r="AL275" s="74"/>
      <c r="AM275" s="74"/>
      <c r="AN275" s="74"/>
      <c r="AO275" s="74"/>
      <c r="AP275" s="74"/>
      <c r="AQ275" s="74"/>
      <c r="AR275" s="74"/>
      <c r="AS275" s="74"/>
      <c r="AT275" s="74"/>
      <c r="AU275" s="74"/>
      <c r="AV275" s="74"/>
      <c r="AW275" s="74"/>
      <c r="AX275" s="74"/>
      <c r="AY275" s="74"/>
      <c r="AZ275" s="74"/>
      <c r="BA275" s="74"/>
      <c r="BB275" s="74"/>
      <c r="BC275" s="75"/>
      <c r="IA275" s="21">
        <v>263</v>
      </c>
      <c r="IB275" s="21" t="s">
        <v>416</v>
      </c>
      <c r="IC275" s="21" t="s">
        <v>486</v>
      </c>
      <c r="IE275" s="22"/>
      <c r="IF275" s="22"/>
      <c r="IG275" s="22"/>
      <c r="IH275" s="22"/>
      <c r="II275" s="22"/>
    </row>
    <row r="276" spans="1:243" s="21" customFormat="1" ht="15.75" customHeight="1">
      <c r="A276" s="35">
        <v>264</v>
      </c>
      <c r="B276" s="71" t="s">
        <v>414</v>
      </c>
      <c r="C276" s="31" t="s">
        <v>487</v>
      </c>
      <c r="D276" s="37">
        <v>9</v>
      </c>
      <c r="E276" s="38" t="s">
        <v>145</v>
      </c>
      <c r="F276" s="39">
        <v>271.45</v>
      </c>
      <c r="G276" s="40"/>
      <c r="H276" s="40"/>
      <c r="I276" s="41" t="s">
        <v>38</v>
      </c>
      <c r="J276" s="42">
        <f t="shared" si="12"/>
        <v>1</v>
      </c>
      <c r="K276" s="40" t="s">
        <v>39</v>
      </c>
      <c r="L276" s="40" t="s">
        <v>4</v>
      </c>
      <c r="M276" s="43"/>
      <c r="N276" s="40"/>
      <c r="O276" s="40"/>
      <c r="P276" s="44"/>
      <c r="Q276" s="40"/>
      <c r="R276" s="40"/>
      <c r="S276" s="44"/>
      <c r="T276" s="44"/>
      <c r="U276" s="44"/>
      <c r="V276" s="44"/>
      <c r="W276" s="44"/>
      <c r="X276" s="44"/>
      <c r="Y276" s="44"/>
      <c r="Z276" s="44"/>
      <c r="AA276" s="44"/>
      <c r="AB276" s="44"/>
      <c r="AC276" s="44"/>
      <c r="AD276" s="44"/>
      <c r="AE276" s="44"/>
      <c r="AF276" s="44"/>
      <c r="AG276" s="44"/>
      <c r="AH276" s="44"/>
      <c r="AI276" s="44"/>
      <c r="AJ276" s="44"/>
      <c r="AK276" s="44"/>
      <c r="AL276" s="44"/>
      <c r="AM276" s="44"/>
      <c r="AN276" s="44"/>
      <c r="AO276" s="44"/>
      <c r="AP276" s="44"/>
      <c r="AQ276" s="44"/>
      <c r="AR276" s="44"/>
      <c r="AS276" s="44"/>
      <c r="AT276" s="44"/>
      <c r="AU276" s="44"/>
      <c r="AV276" s="44"/>
      <c r="AW276" s="44"/>
      <c r="AX276" s="44"/>
      <c r="AY276" s="44"/>
      <c r="AZ276" s="44"/>
      <c r="BA276" s="45">
        <f t="shared" si="13"/>
        <v>2443</v>
      </c>
      <c r="BB276" s="46">
        <f t="shared" si="14"/>
        <v>2443</v>
      </c>
      <c r="BC276" s="47" t="str">
        <f t="shared" si="15"/>
        <v>INR  Two Thousand Four Hundred &amp; Forty Three  Only</v>
      </c>
      <c r="IA276" s="21">
        <v>264</v>
      </c>
      <c r="IB276" s="21" t="s">
        <v>414</v>
      </c>
      <c r="IC276" s="21" t="s">
        <v>487</v>
      </c>
      <c r="ID276" s="21">
        <v>9</v>
      </c>
      <c r="IE276" s="22" t="s">
        <v>145</v>
      </c>
      <c r="IF276" s="22"/>
      <c r="IG276" s="22"/>
      <c r="IH276" s="22"/>
      <c r="II276" s="22"/>
    </row>
    <row r="277" spans="1:243" s="21" customFormat="1" ht="15.75" customHeight="1">
      <c r="A277" s="35">
        <v>265</v>
      </c>
      <c r="B277" s="71" t="s">
        <v>653</v>
      </c>
      <c r="C277" s="31" t="s">
        <v>488</v>
      </c>
      <c r="D277" s="73"/>
      <c r="E277" s="74"/>
      <c r="F277" s="74"/>
      <c r="G277" s="74"/>
      <c r="H277" s="74"/>
      <c r="I277" s="74"/>
      <c r="J277" s="74"/>
      <c r="K277" s="74"/>
      <c r="L277" s="74"/>
      <c r="M277" s="74"/>
      <c r="N277" s="74"/>
      <c r="O277" s="74"/>
      <c r="P277" s="74"/>
      <c r="Q277" s="74"/>
      <c r="R277" s="74"/>
      <c r="S277" s="74"/>
      <c r="T277" s="74"/>
      <c r="U277" s="74"/>
      <c r="V277" s="74"/>
      <c r="W277" s="74"/>
      <c r="X277" s="74"/>
      <c r="Y277" s="74"/>
      <c r="Z277" s="74"/>
      <c r="AA277" s="74"/>
      <c r="AB277" s="74"/>
      <c r="AC277" s="74"/>
      <c r="AD277" s="74"/>
      <c r="AE277" s="74"/>
      <c r="AF277" s="74"/>
      <c r="AG277" s="74"/>
      <c r="AH277" s="74"/>
      <c r="AI277" s="74"/>
      <c r="AJ277" s="74"/>
      <c r="AK277" s="74"/>
      <c r="AL277" s="74"/>
      <c r="AM277" s="74"/>
      <c r="AN277" s="74"/>
      <c r="AO277" s="74"/>
      <c r="AP277" s="74"/>
      <c r="AQ277" s="74"/>
      <c r="AR277" s="74"/>
      <c r="AS277" s="74"/>
      <c r="AT277" s="74"/>
      <c r="AU277" s="74"/>
      <c r="AV277" s="74"/>
      <c r="AW277" s="74"/>
      <c r="AX277" s="74"/>
      <c r="AY277" s="74"/>
      <c r="AZ277" s="74"/>
      <c r="BA277" s="74"/>
      <c r="BB277" s="74"/>
      <c r="BC277" s="75"/>
      <c r="IA277" s="21">
        <v>265</v>
      </c>
      <c r="IB277" s="21" t="s">
        <v>653</v>
      </c>
      <c r="IC277" s="21" t="s">
        <v>488</v>
      </c>
      <c r="IE277" s="22"/>
      <c r="IF277" s="22"/>
      <c r="IG277" s="22"/>
      <c r="IH277" s="22"/>
      <c r="II277" s="22"/>
    </row>
    <row r="278" spans="1:243" s="21" customFormat="1" ht="15.75" customHeight="1">
      <c r="A278" s="34">
        <v>266</v>
      </c>
      <c r="B278" s="71" t="s">
        <v>363</v>
      </c>
      <c r="C278" s="31" t="s">
        <v>489</v>
      </c>
      <c r="D278" s="37">
        <v>73</v>
      </c>
      <c r="E278" s="38" t="s">
        <v>145</v>
      </c>
      <c r="F278" s="39">
        <v>549.65</v>
      </c>
      <c r="G278" s="40"/>
      <c r="H278" s="40"/>
      <c r="I278" s="41" t="s">
        <v>38</v>
      </c>
      <c r="J278" s="42">
        <f t="shared" si="12"/>
        <v>1</v>
      </c>
      <c r="K278" s="40" t="s">
        <v>39</v>
      </c>
      <c r="L278" s="40" t="s">
        <v>4</v>
      </c>
      <c r="M278" s="43"/>
      <c r="N278" s="40"/>
      <c r="O278" s="40"/>
      <c r="P278" s="44"/>
      <c r="Q278" s="40"/>
      <c r="R278" s="40"/>
      <c r="S278" s="44"/>
      <c r="T278" s="44"/>
      <c r="U278" s="44"/>
      <c r="V278" s="44"/>
      <c r="W278" s="44"/>
      <c r="X278" s="44"/>
      <c r="Y278" s="44"/>
      <c r="Z278" s="44"/>
      <c r="AA278" s="44"/>
      <c r="AB278" s="44"/>
      <c r="AC278" s="44"/>
      <c r="AD278" s="44"/>
      <c r="AE278" s="44"/>
      <c r="AF278" s="44"/>
      <c r="AG278" s="44"/>
      <c r="AH278" s="44"/>
      <c r="AI278" s="44"/>
      <c r="AJ278" s="44"/>
      <c r="AK278" s="44"/>
      <c r="AL278" s="44"/>
      <c r="AM278" s="44"/>
      <c r="AN278" s="44"/>
      <c r="AO278" s="44"/>
      <c r="AP278" s="44"/>
      <c r="AQ278" s="44"/>
      <c r="AR278" s="44"/>
      <c r="AS278" s="44"/>
      <c r="AT278" s="44"/>
      <c r="AU278" s="44"/>
      <c r="AV278" s="44"/>
      <c r="AW278" s="44"/>
      <c r="AX278" s="44"/>
      <c r="AY278" s="44"/>
      <c r="AZ278" s="44"/>
      <c r="BA278" s="45">
        <f t="shared" si="13"/>
        <v>40124</v>
      </c>
      <c r="BB278" s="46">
        <f t="shared" si="14"/>
        <v>40124</v>
      </c>
      <c r="BC278" s="47" t="str">
        <f t="shared" si="15"/>
        <v>INR  Forty Thousand One Hundred &amp; Twenty Four  Only</v>
      </c>
      <c r="IA278" s="21">
        <v>266</v>
      </c>
      <c r="IB278" s="21" t="s">
        <v>363</v>
      </c>
      <c r="IC278" s="21" t="s">
        <v>489</v>
      </c>
      <c r="ID278" s="21">
        <v>73</v>
      </c>
      <c r="IE278" s="22" t="s">
        <v>145</v>
      </c>
      <c r="IF278" s="22"/>
      <c r="IG278" s="22"/>
      <c r="IH278" s="22"/>
      <c r="II278" s="22"/>
    </row>
    <row r="279" spans="1:243" s="21" customFormat="1" ht="15.75" customHeight="1">
      <c r="A279" s="35">
        <v>267</v>
      </c>
      <c r="B279" s="71" t="s">
        <v>416</v>
      </c>
      <c r="C279" s="31" t="s">
        <v>490</v>
      </c>
      <c r="D279" s="37">
        <v>40</v>
      </c>
      <c r="E279" s="38" t="s">
        <v>145</v>
      </c>
      <c r="F279" s="39">
        <v>466.4</v>
      </c>
      <c r="G279" s="40"/>
      <c r="H279" s="40"/>
      <c r="I279" s="41" t="s">
        <v>38</v>
      </c>
      <c r="J279" s="42">
        <f t="shared" si="12"/>
        <v>1</v>
      </c>
      <c r="K279" s="40" t="s">
        <v>39</v>
      </c>
      <c r="L279" s="40" t="s">
        <v>4</v>
      </c>
      <c r="M279" s="43"/>
      <c r="N279" s="40"/>
      <c r="O279" s="40"/>
      <c r="P279" s="44"/>
      <c r="Q279" s="40"/>
      <c r="R279" s="40"/>
      <c r="S279" s="44"/>
      <c r="T279" s="44"/>
      <c r="U279" s="44"/>
      <c r="V279" s="44"/>
      <c r="W279" s="44"/>
      <c r="X279" s="44"/>
      <c r="Y279" s="44"/>
      <c r="Z279" s="44"/>
      <c r="AA279" s="44"/>
      <c r="AB279" s="44"/>
      <c r="AC279" s="44"/>
      <c r="AD279" s="44"/>
      <c r="AE279" s="44"/>
      <c r="AF279" s="44"/>
      <c r="AG279" s="44"/>
      <c r="AH279" s="44"/>
      <c r="AI279" s="44"/>
      <c r="AJ279" s="44"/>
      <c r="AK279" s="44"/>
      <c r="AL279" s="44"/>
      <c r="AM279" s="44"/>
      <c r="AN279" s="44"/>
      <c r="AO279" s="44"/>
      <c r="AP279" s="44"/>
      <c r="AQ279" s="44"/>
      <c r="AR279" s="44"/>
      <c r="AS279" s="44"/>
      <c r="AT279" s="44"/>
      <c r="AU279" s="44"/>
      <c r="AV279" s="44"/>
      <c r="AW279" s="44"/>
      <c r="AX279" s="44"/>
      <c r="AY279" s="44"/>
      <c r="AZ279" s="44"/>
      <c r="BA279" s="45">
        <f t="shared" si="13"/>
        <v>18656</v>
      </c>
      <c r="BB279" s="46">
        <f t="shared" si="14"/>
        <v>18656</v>
      </c>
      <c r="BC279" s="47" t="str">
        <f t="shared" si="15"/>
        <v>INR  Eighteen Thousand Six Hundred &amp; Fifty Six  Only</v>
      </c>
      <c r="IA279" s="21">
        <v>267</v>
      </c>
      <c r="IB279" s="21" t="s">
        <v>416</v>
      </c>
      <c r="IC279" s="21" t="s">
        <v>490</v>
      </c>
      <c r="ID279" s="21">
        <v>40</v>
      </c>
      <c r="IE279" s="22" t="s">
        <v>145</v>
      </c>
      <c r="IF279" s="22"/>
      <c r="IG279" s="22"/>
      <c r="IH279" s="22"/>
      <c r="II279" s="22"/>
    </row>
    <row r="280" spans="1:243" s="21" customFormat="1" ht="15.75" customHeight="1">
      <c r="A280" s="35">
        <v>268</v>
      </c>
      <c r="B280" s="71" t="s">
        <v>654</v>
      </c>
      <c r="C280" s="31" t="s">
        <v>491</v>
      </c>
      <c r="D280" s="73"/>
      <c r="E280" s="74"/>
      <c r="F280" s="74"/>
      <c r="G280" s="74"/>
      <c r="H280" s="74"/>
      <c r="I280" s="74"/>
      <c r="J280" s="74"/>
      <c r="K280" s="74"/>
      <c r="L280" s="74"/>
      <c r="M280" s="74"/>
      <c r="N280" s="74"/>
      <c r="O280" s="74"/>
      <c r="P280" s="74"/>
      <c r="Q280" s="74"/>
      <c r="R280" s="74"/>
      <c r="S280" s="74"/>
      <c r="T280" s="74"/>
      <c r="U280" s="74"/>
      <c r="V280" s="74"/>
      <c r="W280" s="74"/>
      <c r="X280" s="74"/>
      <c r="Y280" s="74"/>
      <c r="Z280" s="74"/>
      <c r="AA280" s="74"/>
      <c r="AB280" s="74"/>
      <c r="AC280" s="74"/>
      <c r="AD280" s="74"/>
      <c r="AE280" s="74"/>
      <c r="AF280" s="74"/>
      <c r="AG280" s="74"/>
      <c r="AH280" s="74"/>
      <c r="AI280" s="74"/>
      <c r="AJ280" s="74"/>
      <c r="AK280" s="74"/>
      <c r="AL280" s="74"/>
      <c r="AM280" s="74"/>
      <c r="AN280" s="74"/>
      <c r="AO280" s="74"/>
      <c r="AP280" s="74"/>
      <c r="AQ280" s="74"/>
      <c r="AR280" s="74"/>
      <c r="AS280" s="74"/>
      <c r="AT280" s="74"/>
      <c r="AU280" s="74"/>
      <c r="AV280" s="74"/>
      <c r="AW280" s="74"/>
      <c r="AX280" s="74"/>
      <c r="AY280" s="74"/>
      <c r="AZ280" s="74"/>
      <c r="BA280" s="74"/>
      <c r="BB280" s="74"/>
      <c r="BC280" s="75"/>
      <c r="IA280" s="21">
        <v>268</v>
      </c>
      <c r="IB280" s="21" t="s">
        <v>654</v>
      </c>
      <c r="IC280" s="21" t="s">
        <v>491</v>
      </c>
      <c r="IE280" s="22"/>
      <c r="IF280" s="22"/>
      <c r="IG280" s="22"/>
      <c r="IH280" s="22"/>
      <c r="II280" s="22"/>
    </row>
    <row r="281" spans="1:243" s="21" customFormat="1" ht="15.75" customHeight="1">
      <c r="A281" s="34">
        <v>269</v>
      </c>
      <c r="B281" s="71" t="s">
        <v>363</v>
      </c>
      <c r="C281" s="31" t="s">
        <v>492</v>
      </c>
      <c r="D281" s="37">
        <v>6</v>
      </c>
      <c r="E281" s="38" t="s">
        <v>145</v>
      </c>
      <c r="F281" s="39">
        <v>128.65</v>
      </c>
      <c r="G281" s="40"/>
      <c r="H281" s="40"/>
      <c r="I281" s="41" t="s">
        <v>38</v>
      </c>
      <c r="J281" s="42">
        <f t="shared" si="12"/>
        <v>1</v>
      </c>
      <c r="K281" s="40" t="s">
        <v>39</v>
      </c>
      <c r="L281" s="40" t="s">
        <v>4</v>
      </c>
      <c r="M281" s="43"/>
      <c r="N281" s="40"/>
      <c r="O281" s="40"/>
      <c r="P281" s="44"/>
      <c r="Q281" s="40"/>
      <c r="R281" s="40"/>
      <c r="S281" s="44"/>
      <c r="T281" s="44"/>
      <c r="U281" s="44"/>
      <c r="V281" s="44"/>
      <c r="W281" s="44"/>
      <c r="X281" s="44"/>
      <c r="Y281" s="44"/>
      <c r="Z281" s="44"/>
      <c r="AA281" s="44"/>
      <c r="AB281" s="44"/>
      <c r="AC281" s="44"/>
      <c r="AD281" s="44"/>
      <c r="AE281" s="44"/>
      <c r="AF281" s="44"/>
      <c r="AG281" s="44"/>
      <c r="AH281" s="44"/>
      <c r="AI281" s="44"/>
      <c r="AJ281" s="44"/>
      <c r="AK281" s="44"/>
      <c r="AL281" s="44"/>
      <c r="AM281" s="44"/>
      <c r="AN281" s="44"/>
      <c r="AO281" s="44"/>
      <c r="AP281" s="44"/>
      <c r="AQ281" s="44"/>
      <c r="AR281" s="44"/>
      <c r="AS281" s="44"/>
      <c r="AT281" s="44"/>
      <c r="AU281" s="44"/>
      <c r="AV281" s="44"/>
      <c r="AW281" s="44"/>
      <c r="AX281" s="44"/>
      <c r="AY281" s="44"/>
      <c r="AZ281" s="44"/>
      <c r="BA281" s="45">
        <f t="shared" si="13"/>
        <v>772</v>
      </c>
      <c r="BB281" s="46">
        <f t="shared" si="14"/>
        <v>772</v>
      </c>
      <c r="BC281" s="47" t="str">
        <f t="shared" si="15"/>
        <v>INR  Seven Hundred &amp; Seventy Two  Only</v>
      </c>
      <c r="IA281" s="21">
        <v>269</v>
      </c>
      <c r="IB281" s="21" t="s">
        <v>363</v>
      </c>
      <c r="IC281" s="21" t="s">
        <v>492</v>
      </c>
      <c r="ID281" s="21">
        <v>6</v>
      </c>
      <c r="IE281" s="22" t="s">
        <v>145</v>
      </c>
      <c r="IF281" s="22"/>
      <c r="IG281" s="22"/>
      <c r="IH281" s="22"/>
      <c r="II281" s="22"/>
    </row>
    <row r="282" spans="1:243" s="21" customFormat="1" ht="15.75" customHeight="1">
      <c r="A282" s="35">
        <v>270</v>
      </c>
      <c r="B282" s="71" t="s">
        <v>655</v>
      </c>
      <c r="C282" s="31" t="s">
        <v>493</v>
      </c>
      <c r="D282" s="73"/>
      <c r="E282" s="74"/>
      <c r="F282" s="74"/>
      <c r="G282" s="74"/>
      <c r="H282" s="74"/>
      <c r="I282" s="74"/>
      <c r="J282" s="74"/>
      <c r="K282" s="74"/>
      <c r="L282" s="74"/>
      <c r="M282" s="74"/>
      <c r="N282" s="74"/>
      <c r="O282" s="74"/>
      <c r="P282" s="74"/>
      <c r="Q282" s="74"/>
      <c r="R282" s="74"/>
      <c r="S282" s="74"/>
      <c r="T282" s="74"/>
      <c r="U282" s="74"/>
      <c r="V282" s="74"/>
      <c r="W282" s="74"/>
      <c r="X282" s="74"/>
      <c r="Y282" s="74"/>
      <c r="Z282" s="74"/>
      <c r="AA282" s="74"/>
      <c r="AB282" s="74"/>
      <c r="AC282" s="74"/>
      <c r="AD282" s="74"/>
      <c r="AE282" s="74"/>
      <c r="AF282" s="74"/>
      <c r="AG282" s="74"/>
      <c r="AH282" s="74"/>
      <c r="AI282" s="74"/>
      <c r="AJ282" s="74"/>
      <c r="AK282" s="74"/>
      <c r="AL282" s="74"/>
      <c r="AM282" s="74"/>
      <c r="AN282" s="74"/>
      <c r="AO282" s="74"/>
      <c r="AP282" s="74"/>
      <c r="AQ282" s="74"/>
      <c r="AR282" s="74"/>
      <c r="AS282" s="74"/>
      <c r="AT282" s="74"/>
      <c r="AU282" s="74"/>
      <c r="AV282" s="74"/>
      <c r="AW282" s="74"/>
      <c r="AX282" s="74"/>
      <c r="AY282" s="74"/>
      <c r="AZ282" s="74"/>
      <c r="BA282" s="74"/>
      <c r="BB282" s="74"/>
      <c r="BC282" s="75"/>
      <c r="IA282" s="21">
        <v>270</v>
      </c>
      <c r="IB282" s="28" t="s">
        <v>655</v>
      </c>
      <c r="IC282" s="21" t="s">
        <v>493</v>
      </c>
      <c r="IE282" s="22"/>
      <c r="IF282" s="22"/>
      <c r="IG282" s="22"/>
      <c r="IH282" s="22"/>
      <c r="II282" s="22"/>
    </row>
    <row r="283" spans="1:243" s="21" customFormat="1" ht="15.75" customHeight="1">
      <c r="A283" s="35">
        <v>271</v>
      </c>
      <c r="B283" s="71" t="s">
        <v>418</v>
      </c>
      <c r="C283" s="31" t="s">
        <v>494</v>
      </c>
      <c r="D283" s="73"/>
      <c r="E283" s="74"/>
      <c r="F283" s="74"/>
      <c r="G283" s="74"/>
      <c r="H283" s="74"/>
      <c r="I283" s="74"/>
      <c r="J283" s="74"/>
      <c r="K283" s="74"/>
      <c r="L283" s="74"/>
      <c r="M283" s="74"/>
      <c r="N283" s="74"/>
      <c r="O283" s="74"/>
      <c r="P283" s="74"/>
      <c r="Q283" s="74"/>
      <c r="R283" s="74"/>
      <c r="S283" s="74"/>
      <c r="T283" s="74"/>
      <c r="U283" s="74"/>
      <c r="V283" s="74"/>
      <c r="W283" s="74"/>
      <c r="X283" s="74"/>
      <c r="Y283" s="74"/>
      <c r="Z283" s="74"/>
      <c r="AA283" s="74"/>
      <c r="AB283" s="74"/>
      <c r="AC283" s="74"/>
      <c r="AD283" s="74"/>
      <c r="AE283" s="74"/>
      <c r="AF283" s="74"/>
      <c r="AG283" s="74"/>
      <c r="AH283" s="74"/>
      <c r="AI283" s="74"/>
      <c r="AJ283" s="74"/>
      <c r="AK283" s="74"/>
      <c r="AL283" s="74"/>
      <c r="AM283" s="74"/>
      <c r="AN283" s="74"/>
      <c r="AO283" s="74"/>
      <c r="AP283" s="74"/>
      <c r="AQ283" s="74"/>
      <c r="AR283" s="74"/>
      <c r="AS283" s="74"/>
      <c r="AT283" s="74"/>
      <c r="AU283" s="74"/>
      <c r="AV283" s="74"/>
      <c r="AW283" s="74"/>
      <c r="AX283" s="74"/>
      <c r="AY283" s="74"/>
      <c r="AZ283" s="74"/>
      <c r="BA283" s="74"/>
      <c r="BB283" s="74"/>
      <c r="BC283" s="75"/>
      <c r="IA283" s="21">
        <v>271</v>
      </c>
      <c r="IB283" s="21" t="s">
        <v>418</v>
      </c>
      <c r="IC283" s="21" t="s">
        <v>494</v>
      </c>
      <c r="IE283" s="22"/>
      <c r="IF283" s="22"/>
      <c r="IG283" s="22"/>
      <c r="IH283" s="22"/>
      <c r="II283" s="22"/>
    </row>
    <row r="284" spans="1:243" s="21" customFormat="1" ht="15.75" customHeight="1">
      <c r="A284" s="34">
        <v>272</v>
      </c>
      <c r="B284" s="71" t="s">
        <v>419</v>
      </c>
      <c r="C284" s="31" t="s">
        <v>495</v>
      </c>
      <c r="D284" s="37">
        <v>13</v>
      </c>
      <c r="E284" s="38" t="s">
        <v>145</v>
      </c>
      <c r="F284" s="39">
        <v>1604.1</v>
      </c>
      <c r="G284" s="40"/>
      <c r="H284" s="40"/>
      <c r="I284" s="41" t="s">
        <v>38</v>
      </c>
      <c r="J284" s="42">
        <f t="shared" si="12"/>
        <v>1</v>
      </c>
      <c r="K284" s="40" t="s">
        <v>39</v>
      </c>
      <c r="L284" s="40" t="s">
        <v>4</v>
      </c>
      <c r="M284" s="43"/>
      <c r="N284" s="40"/>
      <c r="O284" s="40"/>
      <c r="P284" s="44"/>
      <c r="Q284" s="40"/>
      <c r="R284" s="40"/>
      <c r="S284" s="44"/>
      <c r="T284" s="44"/>
      <c r="U284" s="44"/>
      <c r="V284" s="44"/>
      <c r="W284" s="44"/>
      <c r="X284" s="44"/>
      <c r="Y284" s="44"/>
      <c r="Z284" s="44"/>
      <c r="AA284" s="44"/>
      <c r="AB284" s="44"/>
      <c r="AC284" s="44"/>
      <c r="AD284" s="44"/>
      <c r="AE284" s="44"/>
      <c r="AF284" s="44"/>
      <c r="AG284" s="44"/>
      <c r="AH284" s="44"/>
      <c r="AI284" s="44"/>
      <c r="AJ284" s="44"/>
      <c r="AK284" s="44"/>
      <c r="AL284" s="44"/>
      <c r="AM284" s="44"/>
      <c r="AN284" s="44"/>
      <c r="AO284" s="44"/>
      <c r="AP284" s="44"/>
      <c r="AQ284" s="44"/>
      <c r="AR284" s="44"/>
      <c r="AS284" s="44"/>
      <c r="AT284" s="44"/>
      <c r="AU284" s="44"/>
      <c r="AV284" s="44"/>
      <c r="AW284" s="44"/>
      <c r="AX284" s="44"/>
      <c r="AY284" s="44"/>
      <c r="AZ284" s="44"/>
      <c r="BA284" s="45">
        <f t="shared" si="13"/>
        <v>20853</v>
      </c>
      <c r="BB284" s="46">
        <f t="shared" si="14"/>
        <v>20853</v>
      </c>
      <c r="BC284" s="47" t="str">
        <f t="shared" si="15"/>
        <v>INR  Twenty Thousand Eight Hundred &amp; Fifty Three  Only</v>
      </c>
      <c r="IA284" s="21">
        <v>272</v>
      </c>
      <c r="IB284" s="21" t="s">
        <v>419</v>
      </c>
      <c r="IC284" s="21" t="s">
        <v>495</v>
      </c>
      <c r="ID284" s="21">
        <v>13</v>
      </c>
      <c r="IE284" s="22" t="s">
        <v>145</v>
      </c>
      <c r="IF284" s="22"/>
      <c r="IG284" s="22"/>
      <c r="IH284" s="22"/>
      <c r="II284" s="22"/>
    </row>
    <row r="285" spans="1:243" s="21" customFormat="1" ht="15.75" customHeight="1">
      <c r="A285" s="35">
        <v>273</v>
      </c>
      <c r="B285" s="71" t="s">
        <v>420</v>
      </c>
      <c r="C285" s="31" t="s">
        <v>496</v>
      </c>
      <c r="D285" s="73"/>
      <c r="E285" s="74"/>
      <c r="F285" s="74"/>
      <c r="G285" s="74"/>
      <c r="H285" s="74"/>
      <c r="I285" s="74"/>
      <c r="J285" s="74"/>
      <c r="K285" s="74"/>
      <c r="L285" s="74"/>
      <c r="M285" s="74"/>
      <c r="N285" s="74"/>
      <c r="O285" s="74"/>
      <c r="P285" s="74"/>
      <c r="Q285" s="74"/>
      <c r="R285" s="74"/>
      <c r="S285" s="74"/>
      <c r="T285" s="74"/>
      <c r="U285" s="74"/>
      <c r="V285" s="74"/>
      <c r="W285" s="74"/>
      <c r="X285" s="74"/>
      <c r="Y285" s="74"/>
      <c r="Z285" s="74"/>
      <c r="AA285" s="74"/>
      <c r="AB285" s="74"/>
      <c r="AC285" s="74"/>
      <c r="AD285" s="74"/>
      <c r="AE285" s="74"/>
      <c r="AF285" s="74"/>
      <c r="AG285" s="74"/>
      <c r="AH285" s="74"/>
      <c r="AI285" s="74"/>
      <c r="AJ285" s="74"/>
      <c r="AK285" s="74"/>
      <c r="AL285" s="74"/>
      <c r="AM285" s="74"/>
      <c r="AN285" s="74"/>
      <c r="AO285" s="74"/>
      <c r="AP285" s="74"/>
      <c r="AQ285" s="74"/>
      <c r="AR285" s="74"/>
      <c r="AS285" s="74"/>
      <c r="AT285" s="74"/>
      <c r="AU285" s="74"/>
      <c r="AV285" s="74"/>
      <c r="AW285" s="74"/>
      <c r="AX285" s="74"/>
      <c r="AY285" s="74"/>
      <c r="AZ285" s="74"/>
      <c r="BA285" s="74"/>
      <c r="BB285" s="74"/>
      <c r="BC285" s="75"/>
      <c r="IA285" s="21">
        <v>273</v>
      </c>
      <c r="IB285" s="21" t="s">
        <v>420</v>
      </c>
      <c r="IC285" s="21" t="s">
        <v>496</v>
      </c>
      <c r="IE285" s="22"/>
      <c r="IF285" s="22"/>
      <c r="IG285" s="22"/>
      <c r="IH285" s="22"/>
      <c r="II285" s="22"/>
    </row>
    <row r="286" spans="1:243" s="21" customFormat="1" ht="15.75" customHeight="1">
      <c r="A286" s="35">
        <v>274</v>
      </c>
      <c r="B286" s="71" t="s">
        <v>414</v>
      </c>
      <c r="C286" s="31" t="s">
        <v>497</v>
      </c>
      <c r="D286" s="37">
        <v>12</v>
      </c>
      <c r="E286" s="38" t="s">
        <v>145</v>
      </c>
      <c r="F286" s="39">
        <v>1671</v>
      </c>
      <c r="G286" s="40"/>
      <c r="H286" s="40"/>
      <c r="I286" s="41" t="s">
        <v>38</v>
      </c>
      <c r="J286" s="42">
        <f t="shared" si="12"/>
        <v>1</v>
      </c>
      <c r="K286" s="40" t="s">
        <v>39</v>
      </c>
      <c r="L286" s="40" t="s">
        <v>4</v>
      </c>
      <c r="M286" s="43"/>
      <c r="N286" s="40"/>
      <c r="O286" s="40"/>
      <c r="P286" s="44"/>
      <c r="Q286" s="40"/>
      <c r="R286" s="40"/>
      <c r="S286" s="44"/>
      <c r="T286" s="44"/>
      <c r="U286" s="44"/>
      <c r="V286" s="44"/>
      <c r="W286" s="44"/>
      <c r="X286" s="44"/>
      <c r="Y286" s="44"/>
      <c r="Z286" s="44"/>
      <c r="AA286" s="44"/>
      <c r="AB286" s="44"/>
      <c r="AC286" s="44"/>
      <c r="AD286" s="44"/>
      <c r="AE286" s="44"/>
      <c r="AF286" s="44"/>
      <c r="AG286" s="44"/>
      <c r="AH286" s="44"/>
      <c r="AI286" s="44"/>
      <c r="AJ286" s="44"/>
      <c r="AK286" s="44"/>
      <c r="AL286" s="44"/>
      <c r="AM286" s="44"/>
      <c r="AN286" s="44"/>
      <c r="AO286" s="44"/>
      <c r="AP286" s="44"/>
      <c r="AQ286" s="44"/>
      <c r="AR286" s="44"/>
      <c r="AS286" s="44"/>
      <c r="AT286" s="44"/>
      <c r="AU286" s="44"/>
      <c r="AV286" s="44"/>
      <c r="AW286" s="44"/>
      <c r="AX286" s="44"/>
      <c r="AY286" s="44"/>
      <c r="AZ286" s="44"/>
      <c r="BA286" s="45">
        <f t="shared" si="13"/>
        <v>20052</v>
      </c>
      <c r="BB286" s="46">
        <f t="shared" si="14"/>
        <v>20052</v>
      </c>
      <c r="BC286" s="47" t="str">
        <f t="shared" si="15"/>
        <v>INR  Twenty Thousand  &amp;Fifty Two  Only</v>
      </c>
      <c r="IA286" s="21">
        <v>274</v>
      </c>
      <c r="IB286" s="21" t="s">
        <v>414</v>
      </c>
      <c r="IC286" s="21" t="s">
        <v>497</v>
      </c>
      <c r="ID286" s="21">
        <v>12</v>
      </c>
      <c r="IE286" s="22" t="s">
        <v>145</v>
      </c>
      <c r="IF286" s="22"/>
      <c r="IG286" s="22"/>
      <c r="IH286" s="22"/>
      <c r="II286" s="22"/>
    </row>
    <row r="287" spans="1:243" s="21" customFormat="1" ht="15.75" customHeight="1">
      <c r="A287" s="34">
        <v>275</v>
      </c>
      <c r="B287" s="71" t="s">
        <v>420</v>
      </c>
      <c r="C287" s="31" t="s">
        <v>498</v>
      </c>
      <c r="D287" s="73"/>
      <c r="E287" s="74"/>
      <c r="F287" s="74"/>
      <c r="G287" s="74"/>
      <c r="H287" s="74"/>
      <c r="I287" s="74"/>
      <c r="J287" s="74"/>
      <c r="K287" s="74"/>
      <c r="L287" s="74"/>
      <c r="M287" s="74"/>
      <c r="N287" s="74"/>
      <c r="O287" s="74"/>
      <c r="P287" s="74"/>
      <c r="Q287" s="74"/>
      <c r="R287" s="74"/>
      <c r="S287" s="74"/>
      <c r="T287" s="74"/>
      <c r="U287" s="74"/>
      <c r="V287" s="74"/>
      <c r="W287" s="74"/>
      <c r="X287" s="74"/>
      <c r="Y287" s="74"/>
      <c r="Z287" s="74"/>
      <c r="AA287" s="74"/>
      <c r="AB287" s="74"/>
      <c r="AC287" s="74"/>
      <c r="AD287" s="74"/>
      <c r="AE287" s="74"/>
      <c r="AF287" s="74"/>
      <c r="AG287" s="74"/>
      <c r="AH287" s="74"/>
      <c r="AI287" s="74"/>
      <c r="AJ287" s="74"/>
      <c r="AK287" s="74"/>
      <c r="AL287" s="74"/>
      <c r="AM287" s="74"/>
      <c r="AN287" s="74"/>
      <c r="AO287" s="74"/>
      <c r="AP287" s="74"/>
      <c r="AQ287" s="74"/>
      <c r="AR287" s="74"/>
      <c r="AS287" s="74"/>
      <c r="AT287" s="74"/>
      <c r="AU287" s="74"/>
      <c r="AV287" s="74"/>
      <c r="AW287" s="74"/>
      <c r="AX287" s="74"/>
      <c r="AY287" s="74"/>
      <c r="AZ287" s="74"/>
      <c r="BA287" s="74"/>
      <c r="BB287" s="74"/>
      <c r="BC287" s="75"/>
      <c r="IA287" s="21">
        <v>275</v>
      </c>
      <c r="IB287" s="21" t="s">
        <v>420</v>
      </c>
      <c r="IC287" s="21" t="s">
        <v>498</v>
      </c>
      <c r="IE287" s="22"/>
      <c r="IF287" s="22"/>
      <c r="IG287" s="22"/>
      <c r="IH287" s="22"/>
      <c r="II287" s="22"/>
    </row>
    <row r="288" spans="1:243" s="21" customFormat="1" ht="15.75" customHeight="1">
      <c r="A288" s="35">
        <v>276</v>
      </c>
      <c r="B288" s="71" t="s">
        <v>414</v>
      </c>
      <c r="C288" s="31" t="s">
        <v>499</v>
      </c>
      <c r="D288" s="37">
        <v>7</v>
      </c>
      <c r="E288" s="38" t="s">
        <v>145</v>
      </c>
      <c r="F288" s="39">
        <v>1296.4</v>
      </c>
      <c r="G288" s="40"/>
      <c r="H288" s="40"/>
      <c r="I288" s="41" t="s">
        <v>38</v>
      </c>
      <c r="J288" s="42">
        <f t="shared" si="12"/>
        <v>1</v>
      </c>
      <c r="K288" s="40" t="s">
        <v>39</v>
      </c>
      <c r="L288" s="40" t="s">
        <v>4</v>
      </c>
      <c r="M288" s="43"/>
      <c r="N288" s="40"/>
      <c r="O288" s="40"/>
      <c r="P288" s="44"/>
      <c r="Q288" s="40"/>
      <c r="R288" s="40"/>
      <c r="S288" s="44"/>
      <c r="T288" s="44"/>
      <c r="U288" s="44"/>
      <c r="V288" s="44"/>
      <c r="W288" s="44"/>
      <c r="X288" s="44"/>
      <c r="Y288" s="44"/>
      <c r="Z288" s="44"/>
      <c r="AA288" s="44"/>
      <c r="AB288" s="44"/>
      <c r="AC288" s="44"/>
      <c r="AD288" s="44"/>
      <c r="AE288" s="44"/>
      <c r="AF288" s="44"/>
      <c r="AG288" s="44"/>
      <c r="AH288" s="44"/>
      <c r="AI288" s="44"/>
      <c r="AJ288" s="44"/>
      <c r="AK288" s="44"/>
      <c r="AL288" s="44"/>
      <c r="AM288" s="44"/>
      <c r="AN288" s="44"/>
      <c r="AO288" s="44"/>
      <c r="AP288" s="44"/>
      <c r="AQ288" s="44"/>
      <c r="AR288" s="44"/>
      <c r="AS288" s="44"/>
      <c r="AT288" s="44"/>
      <c r="AU288" s="44"/>
      <c r="AV288" s="44"/>
      <c r="AW288" s="44"/>
      <c r="AX288" s="44"/>
      <c r="AY288" s="44"/>
      <c r="AZ288" s="44"/>
      <c r="BA288" s="45">
        <f t="shared" si="13"/>
        <v>9075</v>
      </c>
      <c r="BB288" s="46">
        <f t="shared" si="14"/>
        <v>9075</v>
      </c>
      <c r="BC288" s="47" t="str">
        <f t="shared" si="15"/>
        <v>INR  Nine Thousand  &amp;Seventy Five  Only</v>
      </c>
      <c r="IA288" s="21">
        <v>276</v>
      </c>
      <c r="IB288" s="21" t="s">
        <v>414</v>
      </c>
      <c r="IC288" s="21" t="s">
        <v>499</v>
      </c>
      <c r="ID288" s="21">
        <v>7</v>
      </c>
      <c r="IE288" s="22" t="s">
        <v>145</v>
      </c>
      <c r="IF288" s="22"/>
      <c r="IG288" s="22"/>
      <c r="IH288" s="22"/>
      <c r="II288" s="22"/>
    </row>
    <row r="289" spans="1:243" s="21" customFormat="1" ht="15.75" customHeight="1">
      <c r="A289" s="35">
        <v>277</v>
      </c>
      <c r="B289" s="71" t="s">
        <v>656</v>
      </c>
      <c r="C289" s="31" t="s">
        <v>500</v>
      </c>
      <c r="D289" s="37">
        <v>1</v>
      </c>
      <c r="E289" s="38" t="s">
        <v>145</v>
      </c>
      <c r="F289" s="39">
        <v>2403.65</v>
      </c>
      <c r="G289" s="40"/>
      <c r="H289" s="40"/>
      <c r="I289" s="41" t="s">
        <v>38</v>
      </c>
      <c r="J289" s="42">
        <f t="shared" si="12"/>
        <v>1</v>
      </c>
      <c r="K289" s="40" t="s">
        <v>39</v>
      </c>
      <c r="L289" s="40" t="s">
        <v>4</v>
      </c>
      <c r="M289" s="43"/>
      <c r="N289" s="40"/>
      <c r="O289" s="40"/>
      <c r="P289" s="44"/>
      <c r="Q289" s="40"/>
      <c r="R289" s="40"/>
      <c r="S289" s="44"/>
      <c r="T289" s="44"/>
      <c r="U289" s="44"/>
      <c r="V289" s="44"/>
      <c r="W289" s="44"/>
      <c r="X289" s="44"/>
      <c r="Y289" s="44"/>
      <c r="Z289" s="44"/>
      <c r="AA289" s="44"/>
      <c r="AB289" s="44"/>
      <c r="AC289" s="44"/>
      <c r="AD289" s="44"/>
      <c r="AE289" s="44"/>
      <c r="AF289" s="44"/>
      <c r="AG289" s="44"/>
      <c r="AH289" s="44"/>
      <c r="AI289" s="44"/>
      <c r="AJ289" s="44"/>
      <c r="AK289" s="44"/>
      <c r="AL289" s="44"/>
      <c r="AM289" s="44"/>
      <c r="AN289" s="44"/>
      <c r="AO289" s="44"/>
      <c r="AP289" s="44"/>
      <c r="AQ289" s="44"/>
      <c r="AR289" s="44"/>
      <c r="AS289" s="44"/>
      <c r="AT289" s="44"/>
      <c r="AU289" s="44"/>
      <c r="AV289" s="44"/>
      <c r="AW289" s="44"/>
      <c r="AX289" s="44"/>
      <c r="AY289" s="44"/>
      <c r="AZ289" s="44"/>
      <c r="BA289" s="45">
        <f t="shared" si="13"/>
        <v>2404</v>
      </c>
      <c r="BB289" s="46">
        <f t="shared" si="14"/>
        <v>2404</v>
      </c>
      <c r="BC289" s="47" t="str">
        <f t="shared" si="15"/>
        <v>INR  Two Thousand Four Hundred &amp; Four  Only</v>
      </c>
      <c r="IA289" s="21">
        <v>277</v>
      </c>
      <c r="IB289" s="21" t="s">
        <v>656</v>
      </c>
      <c r="IC289" s="21" t="s">
        <v>500</v>
      </c>
      <c r="ID289" s="21">
        <v>1</v>
      </c>
      <c r="IE289" s="22" t="s">
        <v>145</v>
      </c>
      <c r="IF289" s="22"/>
      <c r="IG289" s="22"/>
      <c r="IH289" s="22"/>
      <c r="II289" s="22"/>
    </row>
    <row r="290" spans="1:243" s="21" customFormat="1" ht="15.75" customHeight="1">
      <c r="A290" s="34">
        <v>278</v>
      </c>
      <c r="B290" s="71" t="s">
        <v>657</v>
      </c>
      <c r="C290" s="31" t="s">
        <v>501</v>
      </c>
      <c r="D290" s="73"/>
      <c r="E290" s="74"/>
      <c r="F290" s="74"/>
      <c r="G290" s="74"/>
      <c r="H290" s="74"/>
      <c r="I290" s="74"/>
      <c r="J290" s="74"/>
      <c r="K290" s="74"/>
      <c r="L290" s="74"/>
      <c r="M290" s="74"/>
      <c r="N290" s="74"/>
      <c r="O290" s="74"/>
      <c r="P290" s="74"/>
      <c r="Q290" s="74"/>
      <c r="R290" s="74"/>
      <c r="S290" s="74"/>
      <c r="T290" s="74"/>
      <c r="U290" s="74"/>
      <c r="V290" s="74"/>
      <c r="W290" s="74"/>
      <c r="X290" s="74"/>
      <c r="Y290" s="74"/>
      <c r="Z290" s="74"/>
      <c r="AA290" s="74"/>
      <c r="AB290" s="74"/>
      <c r="AC290" s="74"/>
      <c r="AD290" s="74"/>
      <c r="AE290" s="74"/>
      <c r="AF290" s="74"/>
      <c r="AG290" s="74"/>
      <c r="AH290" s="74"/>
      <c r="AI290" s="74"/>
      <c r="AJ290" s="74"/>
      <c r="AK290" s="74"/>
      <c r="AL290" s="74"/>
      <c r="AM290" s="74"/>
      <c r="AN290" s="74"/>
      <c r="AO290" s="74"/>
      <c r="AP290" s="74"/>
      <c r="AQ290" s="74"/>
      <c r="AR290" s="74"/>
      <c r="AS290" s="74"/>
      <c r="AT290" s="74"/>
      <c r="AU290" s="74"/>
      <c r="AV290" s="74"/>
      <c r="AW290" s="74"/>
      <c r="AX290" s="74"/>
      <c r="AY290" s="74"/>
      <c r="AZ290" s="74"/>
      <c r="BA290" s="74"/>
      <c r="BB290" s="74"/>
      <c r="BC290" s="75"/>
      <c r="IA290" s="21">
        <v>278</v>
      </c>
      <c r="IB290" s="21" t="s">
        <v>657</v>
      </c>
      <c r="IC290" s="21" t="s">
        <v>501</v>
      </c>
      <c r="IE290" s="22"/>
      <c r="IF290" s="22"/>
      <c r="IG290" s="22"/>
      <c r="IH290" s="22"/>
      <c r="II290" s="22"/>
    </row>
    <row r="291" spans="1:243" s="21" customFormat="1" ht="15.75" customHeight="1">
      <c r="A291" s="35">
        <v>279</v>
      </c>
      <c r="B291" s="71" t="s">
        <v>403</v>
      </c>
      <c r="C291" s="31" t="s">
        <v>502</v>
      </c>
      <c r="D291" s="37">
        <v>1</v>
      </c>
      <c r="E291" s="38" t="s">
        <v>145</v>
      </c>
      <c r="F291" s="39">
        <v>586.55</v>
      </c>
      <c r="G291" s="40"/>
      <c r="H291" s="40"/>
      <c r="I291" s="41" t="s">
        <v>38</v>
      </c>
      <c r="J291" s="42">
        <f t="shared" si="12"/>
        <v>1</v>
      </c>
      <c r="K291" s="40" t="s">
        <v>39</v>
      </c>
      <c r="L291" s="40" t="s">
        <v>4</v>
      </c>
      <c r="M291" s="43"/>
      <c r="N291" s="40"/>
      <c r="O291" s="40"/>
      <c r="P291" s="44"/>
      <c r="Q291" s="40"/>
      <c r="R291" s="40"/>
      <c r="S291" s="44"/>
      <c r="T291" s="44"/>
      <c r="U291" s="44"/>
      <c r="V291" s="44"/>
      <c r="W291" s="44"/>
      <c r="X291" s="44"/>
      <c r="Y291" s="44"/>
      <c r="Z291" s="44"/>
      <c r="AA291" s="44"/>
      <c r="AB291" s="44"/>
      <c r="AC291" s="44"/>
      <c r="AD291" s="44"/>
      <c r="AE291" s="44"/>
      <c r="AF291" s="44"/>
      <c r="AG291" s="44"/>
      <c r="AH291" s="44"/>
      <c r="AI291" s="44"/>
      <c r="AJ291" s="44"/>
      <c r="AK291" s="44"/>
      <c r="AL291" s="44"/>
      <c r="AM291" s="44"/>
      <c r="AN291" s="44"/>
      <c r="AO291" s="44"/>
      <c r="AP291" s="44"/>
      <c r="AQ291" s="44"/>
      <c r="AR291" s="44"/>
      <c r="AS291" s="44"/>
      <c r="AT291" s="44"/>
      <c r="AU291" s="44"/>
      <c r="AV291" s="44"/>
      <c r="AW291" s="44"/>
      <c r="AX291" s="44"/>
      <c r="AY291" s="44"/>
      <c r="AZ291" s="44"/>
      <c r="BA291" s="45">
        <f t="shared" si="13"/>
        <v>587</v>
      </c>
      <c r="BB291" s="46">
        <f t="shared" si="14"/>
        <v>587</v>
      </c>
      <c r="BC291" s="47" t="str">
        <f t="shared" si="15"/>
        <v>INR  Five Hundred &amp; Eighty Seven  Only</v>
      </c>
      <c r="IA291" s="21">
        <v>279</v>
      </c>
      <c r="IB291" s="21" t="s">
        <v>403</v>
      </c>
      <c r="IC291" s="21" t="s">
        <v>502</v>
      </c>
      <c r="ID291" s="21">
        <v>1</v>
      </c>
      <c r="IE291" s="22" t="s">
        <v>145</v>
      </c>
      <c r="IF291" s="22"/>
      <c r="IG291" s="22"/>
      <c r="IH291" s="22"/>
      <c r="II291" s="22"/>
    </row>
    <row r="292" spans="1:243" s="21" customFormat="1" ht="15.75" customHeight="1">
      <c r="A292" s="35">
        <v>280</v>
      </c>
      <c r="B292" s="71" t="s">
        <v>421</v>
      </c>
      <c r="C292" s="31" t="s">
        <v>503</v>
      </c>
      <c r="D292" s="73"/>
      <c r="E292" s="74"/>
      <c r="F292" s="74"/>
      <c r="G292" s="74"/>
      <c r="H292" s="74"/>
      <c r="I292" s="74"/>
      <c r="J292" s="74"/>
      <c r="K292" s="74"/>
      <c r="L292" s="74"/>
      <c r="M292" s="74"/>
      <c r="N292" s="74"/>
      <c r="O292" s="74"/>
      <c r="P292" s="74"/>
      <c r="Q292" s="74"/>
      <c r="R292" s="74"/>
      <c r="S292" s="74"/>
      <c r="T292" s="74"/>
      <c r="U292" s="74"/>
      <c r="V292" s="74"/>
      <c r="W292" s="74"/>
      <c r="X292" s="74"/>
      <c r="Y292" s="74"/>
      <c r="Z292" s="74"/>
      <c r="AA292" s="74"/>
      <c r="AB292" s="74"/>
      <c r="AC292" s="74"/>
      <c r="AD292" s="74"/>
      <c r="AE292" s="74"/>
      <c r="AF292" s="74"/>
      <c r="AG292" s="74"/>
      <c r="AH292" s="74"/>
      <c r="AI292" s="74"/>
      <c r="AJ292" s="74"/>
      <c r="AK292" s="74"/>
      <c r="AL292" s="74"/>
      <c r="AM292" s="74"/>
      <c r="AN292" s="74"/>
      <c r="AO292" s="74"/>
      <c r="AP292" s="74"/>
      <c r="AQ292" s="74"/>
      <c r="AR292" s="74"/>
      <c r="AS292" s="74"/>
      <c r="AT292" s="74"/>
      <c r="AU292" s="74"/>
      <c r="AV292" s="74"/>
      <c r="AW292" s="74"/>
      <c r="AX292" s="74"/>
      <c r="AY292" s="74"/>
      <c r="AZ292" s="74"/>
      <c r="BA292" s="74"/>
      <c r="BB292" s="74"/>
      <c r="BC292" s="75"/>
      <c r="IA292" s="21">
        <v>280</v>
      </c>
      <c r="IB292" s="21" t="s">
        <v>421</v>
      </c>
      <c r="IC292" s="21" t="s">
        <v>503</v>
      </c>
      <c r="IE292" s="22"/>
      <c r="IF292" s="22"/>
      <c r="IG292" s="22"/>
      <c r="IH292" s="22"/>
      <c r="II292" s="22"/>
    </row>
    <row r="293" spans="1:243" s="21" customFormat="1" ht="15.75" customHeight="1">
      <c r="A293" s="34">
        <v>281</v>
      </c>
      <c r="B293" s="71" t="s">
        <v>422</v>
      </c>
      <c r="C293" s="31" t="s">
        <v>504</v>
      </c>
      <c r="D293" s="73"/>
      <c r="E293" s="74"/>
      <c r="F293" s="74"/>
      <c r="G293" s="74"/>
      <c r="H293" s="74"/>
      <c r="I293" s="74"/>
      <c r="J293" s="74"/>
      <c r="K293" s="74"/>
      <c r="L293" s="74"/>
      <c r="M293" s="74"/>
      <c r="N293" s="74"/>
      <c r="O293" s="74"/>
      <c r="P293" s="74"/>
      <c r="Q293" s="74"/>
      <c r="R293" s="74"/>
      <c r="S293" s="74"/>
      <c r="T293" s="74"/>
      <c r="U293" s="74"/>
      <c r="V293" s="74"/>
      <c r="W293" s="74"/>
      <c r="X293" s="74"/>
      <c r="Y293" s="74"/>
      <c r="Z293" s="74"/>
      <c r="AA293" s="74"/>
      <c r="AB293" s="74"/>
      <c r="AC293" s="74"/>
      <c r="AD293" s="74"/>
      <c r="AE293" s="74"/>
      <c r="AF293" s="74"/>
      <c r="AG293" s="74"/>
      <c r="AH293" s="74"/>
      <c r="AI293" s="74"/>
      <c r="AJ293" s="74"/>
      <c r="AK293" s="74"/>
      <c r="AL293" s="74"/>
      <c r="AM293" s="74"/>
      <c r="AN293" s="74"/>
      <c r="AO293" s="74"/>
      <c r="AP293" s="74"/>
      <c r="AQ293" s="74"/>
      <c r="AR293" s="74"/>
      <c r="AS293" s="74"/>
      <c r="AT293" s="74"/>
      <c r="AU293" s="74"/>
      <c r="AV293" s="74"/>
      <c r="AW293" s="74"/>
      <c r="AX293" s="74"/>
      <c r="AY293" s="74"/>
      <c r="AZ293" s="74"/>
      <c r="BA293" s="74"/>
      <c r="BB293" s="74"/>
      <c r="BC293" s="75"/>
      <c r="IA293" s="21">
        <v>281</v>
      </c>
      <c r="IB293" s="21" t="s">
        <v>422</v>
      </c>
      <c r="IC293" s="21" t="s">
        <v>504</v>
      </c>
      <c r="IE293" s="22"/>
      <c r="IF293" s="22"/>
      <c r="IG293" s="22"/>
      <c r="IH293" s="22"/>
      <c r="II293" s="22"/>
    </row>
    <row r="294" spans="1:243" s="21" customFormat="1" ht="15.75" customHeight="1">
      <c r="A294" s="35">
        <v>282</v>
      </c>
      <c r="B294" s="71" t="s">
        <v>423</v>
      </c>
      <c r="C294" s="31" t="s">
        <v>505</v>
      </c>
      <c r="D294" s="37">
        <v>1</v>
      </c>
      <c r="E294" s="38" t="s">
        <v>144</v>
      </c>
      <c r="F294" s="39">
        <v>325.1</v>
      </c>
      <c r="G294" s="40"/>
      <c r="H294" s="40"/>
      <c r="I294" s="41" t="s">
        <v>38</v>
      </c>
      <c r="J294" s="42">
        <f t="shared" si="12"/>
        <v>1</v>
      </c>
      <c r="K294" s="40" t="s">
        <v>39</v>
      </c>
      <c r="L294" s="40" t="s">
        <v>4</v>
      </c>
      <c r="M294" s="43"/>
      <c r="N294" s="40"/>
      <c r="O294" s="40"/>
      <c r="P294" s="44"/>
      <c r="Q294" s="40"/>
      <c r="R294" s="40"/>
      <c r="S294" s="44"/>
      <c r="T294" s="44"/>
      <c r="U294" s="44"/>
      <c r="V294" s="44"/>
      <c r="W294" s="44"/>
      <c r="X294" s="44"/>
      <c r="Y294" s="44"/>
      <c r="Z294" s="44"/>
      <c r="AA294" s="44"/>
      <c r="AB294" s="44"/>
      <c r="AC294" s="44"/>
      <c r="AD294" s="44"/>
      <c r="AE294" s="44"/>
      <c r="AF294" s="44"/>
      <c r="AG294" s="44"/>
      <c r="AH294" s="44"/>
      <c r="AI294" s="44"/>
      <c r="AJ294" s="44"/>
      <c r="AK294" s="44"/>
      <c r="AL294" s="44"/>
      <c r="AM294" s="44"/>
      <c r="AN294" s="44"/>
      <c r="AO294" s="44"/>
      <c r="AP294" s="44"/>
      <c r="AQ294" s="44"/>
      <c r="AR294" s="44"/>
      <c r="AS294" s="44"/>
      <c r="AT294" s="44"/>
      <c r="AU294" s="44"/>
      <c r="AV294" s="44"/>
      <c r="AW294" s="44"/>
      <c r="AX294" s="44"/>
      <c r="AY294" s="44"/>
      <c r="AZ294" s="44"/>
      <c r="BA294" s="45">
        <f t="shared" si="13"/>
        <v>325</v>
      </c>
      <c r="BB294" s="46">
        <f t="shared" si="14"/>
        <v>325</v>
      </c>
      <c r="BC294" s="47" t="str">
        <f t="shared" si="15"/>
        <v>INR  Three Hundred &amp; Twenty Five  Only</v>
      </c>
      <c r="IA294" s="21">
        <v>282</v>
      </c>
      <c r="IB294" s="21" t="s">
        <v>423</v>
      </c>
      <c r="IC294" s="21" t="s">
        <v>505</v>
      </c>
      <c r="ID294" s="21">
        <v>1</v>
      </c>
      <c r="IE294" s="22" t="s">
        <v>144</v>
      </c>
      <c r="IF294" s="22"/>
      <c r="IG294" s="22"/>
      <c r="IH294" s="22"/>
      <c r="II294" s="22"/>
    </row>
    <row r="295" spans="1:243" s="21" customFormat="1" ht="15.75" customHeight="1">
      <c r="A295" s="35">
        <v>283</v>
      </c>
      <c r="B295" s="71" t="s">
        <v>425</v>
      </c>
      <c r="C295" s="31" t="s">
        <v>506</v>
      </c>
      <c r="D295" s="73"/>
      <c r="E295" s="74"/>
      <c r="F295" s="74"/>
      <c r="G295" s="74"/>
      <c r="H295" s="74"/>
      <c r="I295" s="74"/>
      <c r="J295" s="74"/>
      <c r="K295" s="74"/>
      <c r="L295" s="74"/>
      <c r="M295" s="74"/>
      <c r="N295" s="74"/>
      <c r="O295" s="74"/>
      <c r="P295" s="74"/>
      <c r="Q295" s="74"/>
      <c r="R295" s="74"/>
      <c r="S295" s="74"/>
      <c r="T295" s="74"/>
      <c r="U295" s="74"/>
      <c r="V295" s="74"/>
      <c r="W295" s="74"/>
      <c r="X295" s="74"/>
      <c r="Y295" s="74"/>
      <c r="Z295" s="74"/>
      <c r="AA295" s="74"/>
      <c r="AB295" s="74"/>
      <c r="AC295" s="74"/>
      <c r="AD295" s="74"/>
      <c r="AE295" s="74"/>
      <c r="AF295" s="74"/>
      <c r="AG295" s="74"/>
      <c r="AH295" s="74"/>
      <c r="AI295" s="74"/>
      <c r="AJ295" s="74"/>
      <c r="AK295" s="74"/>
      <c r="AL295" s="74"/>
      <c r="AM295" s="74"/>
      <c r="AN295" s="74"/>
      <c r="AO295" s="74"/>
      <c r="AP295" s="74"/>
      <c r="AQ295" s="74"/>
      <c r="AR295" s="74"/>
      <c r="AS295" s="74"/>
      <c r="AT295" s="74"/>
      <c r="AU295" s="74"/>
      <c r="AV295" s="74"/>
      <c r="AW295" s="74"/>
      <c r="AX295" s="74"/>
      <c r="AY295" s="74"/>
      <c r="AZ295" s="74"/>
      <c r="BA295" s="74"/>
      <c r="BB295" s="74"/>
      <c r="BC295" s="75"/>
      <c r="IA295" s="21">
        <v>283</v>
      </c>
      <c r="IB295" s="21" t="s">
        <v>425</v>
      </c>
      <c r="IC295" s="21" t="s">
        <v>506</v>
      </c>
      <c r="IE295" s="22"/>
      <c r="IF295" s="22"/>
      <c r="IG295" s="22"/>
      <c r="IH295" s="22"/>
      <c r="II295" s="22"/>
    </row>
    <row r="296" spans="1:243" s="21" customFormat="1" ht="15.75" customHeight="1">
      <c r="A296" s="34">
        <v>284</v>
      </c>
      <c r="B296" s="71" t="s">
        <v>423</v>
      </c>
      <c r="C296" s="31" t="s">
        <v>507</v>
      </c>
      <c r="D296" s="37">
        <v>139.25</v>
      </c>
      <c r="E296" s="38" t="s">
        <v>144</v>
      </c>
      <c r="F296" s="39">
        <v>513.75</v>
      </c>
      <c r="G296" s="40"/>
      <c r="H296" s="40"/>
      <c r="I296" s="41" t="s">
        <v>38</v>
      </c>
      <c r="J296" s="42">
        <f t="shared" si="12"/>
        <v>1</v>
      </c>
      <c r="K296" s="40" t="s">
        <v>39</v>
      </c>
      <c r="L296" s="40" t="s">
        <v>4</v>
      </c>
      <c r="M296" s="43"/>
      <c r="N296" s="40"/>
      <c r="O296" s="40"/>
      <c r="P296" s="44"/>
      <c r="Q296" s="40"/>
      <c r="R296" s="40"/>
      <c r="S296" s="44"/>
      <c r="T296" s="44"/>
      <c r="U296" s="44"/>
      <c r="V296" s="44"/>
      <c r="W296" s="44"/>
      <c r="X296" s="44"/>
      <c r="Y296" s="44"/>
      <c r="Z296" s="44"/>
      <c r="AA296" s="44"/>
      <c r="AB296" s="44"/>
      <c r="AC296" s="44"/>
      <c r="AD296" s="44"/>
      <c r="AE296" s="44"/>
      <c r="AF296" s="44"/>
      <c r="AG296" s="44"/>
      <c r="AH296" s="44"/>
      <c r="AI296" s="44"/>
      <c r="AJ296" s="44"/>
      <c r="AK296" s="44"/>
      <c r="AL296" s="44"/>
      <c r="AM296" s="44"/>
      <c r="AN296" s="44"/>
      <c r="AO296" s="44"/>
      <c r="AP296" s="44"/>
      <c r="AQ296" s="44"/>
      <c r="AR296" s="44"/>
      <c r="AS296" s="44"/>
      <c r="AT296" s="44"/>
      <c r="AU296" s="44"/>
      <c r="AV296" s="44"/>
      <c r="AW296" s="44"/>
      <c r="AX296" s="44"/>
      <c r="AY296" s="44"/>
      <c r="AZ296" s="44"/>
      <c r="BA296" s="45">
        <f t="shared" si="13"/>
        <v>71540</v>
      </c>
      <c r="BB296" s="46">
        <f t="shared" si="14"/>
        <v>71540</v>
      </c>
      <c r="BC296" s="47" t="str">
        <f t="shared" si="15"/>
        <v>INR  Seventy One Thousand Five Hundred &amp; Forty  Only</v>
      </c>
      <c r="IA296" s="21">
        <v>284</v>
      </c>
      <c r="IB296" s="21" t="s">
        <v>423</v>
      </c>
      <c r="IC296" s="21" t="s">
        <v>507</v>
      </c>
      <c r="ID296" s="21">
        <v>139.25</v>
      </c>
      <c r="IE296" s="22" t="s">
        <v>144</v>
      </c>
      <c r="IF296" s="22"/>
      <c r="IG296" s="22"/>
      <c r="IH296" s="22"/>
      <c r="II296" s="22"/>
    </row>
    <row r="297" spans="1:243" s="21" customFormat="1" ht="15.75" customHeight="1">
      <c r="A297" s="35">
        <v>285</v>
      </c>
      <c r="B297" s="71" t="s">
        <v>424</v>
      </c>
      <c r="C297" s="31" t="s">
        <v>508</v>
      </c>
      <c r="D297" s="37">
        <v>4.5</v>
      </c>
      <c r="E297" s="38" t="s">
        <v>144</v>
      </c>
      <c r="F297" s="39">
        <v>712.75</v>
      </c>
      <c r="G297" s="40"/>
      <c r="H297" s="40"/>
      <c r="I297" s="41" t="s">
        <v>38</v>
      </c>
      <c r="J297" s="42">
        <f t="shared" si="12"/>
        <v>1</v>
      </c>
      <c r="K297" s="40" t="s">
        <v>39</v>
      </c>
      <c r="L297" s="40" t="s">
        <v>4</v>
      </c>
      <c r="M297" s="43"/>
      <c r="N297" s="40"/>
      <c r="O297" s="40"/>
      <c r="P297" s="44"/>
      <c r="Q297" s="40"/>
      <c r="R297" s="40"/>
      <c r="S297" s="44"/>
      <c r="T297" s="44"/>
      <c r="U297" s="44"/>
      <c r="V297" s="44"/>
      <c r="W297" s="44"/>
      <c r="X297" s="44"/>
      <c r="Y297" s="44"/>
      <c r="Z297" s="44"/>
      <c r="AA297" s="44"/>
      <c r="AB297" s="44"/>
      <c r="AC297" s="44"/>
      <c r="AD297" s="44"/>
      <c r="AE297" s="44"/>
      <c r="AF297" s="44"/>
      <c r="AG297" s="44"/>
      <c r="AH297" s="44"/>
      <c r="AI297" s="44"/>
      <c r="AJ297" s="44"/>
      <c r="AK297" s="44"/>
      <c r="AL297" s="44"/>
      <c r="AM297" s="44"/>
      <c r="AN297" s="44"/>
      <c r="AO297" s="44"/>
      <c r="AP297" s="44"/>
      <c r="AQ297" s="44"/>
      <c r="AR297" s="44"/>
      <c r="AS297" s="44"/>
      <c r="AT297" s="44"/>
      <c r="AU297" s="44"/>
      <c r="AV297" s="44"/>
      <c r="AW297" s="44"/>
      <c r="AX297" s="44"/>
      <c r="AY297" s="44"/>
      <c r="AZ297" s="44"/>
      <c r="BA297" s="45">
        <f t="shared" si="13"/>
        <v>3207</v>
      </c>
      <c r="BB297" s="46">
        <f t="shared" si="14"/>
        <v>3207</v>
      </c>
      <c r="BC297" s="47" t="str">
        <f t="shared" si="15"/>
        <v>INR  Three Thousand Two Hundred &amp; Seven  Only</v>
      </c>
      <c r="IA297" s="21">
        <v>285</v>
      </c>
      <c r="IB297" s="21" t="s">
        <v>424</v>
      </c>
      <c r="IC297" s="21" t="s">
        <v>508</v>
      </c>
      <c r="ID297" s="21">
        <v>4.5</v>
      </c>
      <c r="IE297" s="22" t="s">
        <v>144</v>
      </c>
      <c r="IF297" s="22"/>
      <c r="IG297" s="22"/>
      <c r="IH297" s="22"/>
      <c r="II297" s="22"/>
    </row>
    <row r="298" spans="1:243" s="21" customFormat="1" ht="15.75" customHeight="1">
      <c r="A298" s="35">
        <v>286</v>
      </c>
      <c r="B298" s="71" t="s">
        <v>658</v>
      </c>
      <c r="C298" s="31" t="s">
        <v>509</v>
      </c>
      <c r="D298" s="73"/>
      <c r="E298" s="74"/>
      <c r="F298" s="74"/>
      <c r="G298" s="74"/>
      <c r="H298" s="74"/>
      <c r="I298" s="74"/>
      <c r="J298" s="74"/>
      <c r="K298" s="74"/>
      <c r="L298" s="74"/>
      <c r="M298" s="74"/>
      <c r="N298" s="74"/>
      <c r="O298" s="74"/>
      <c r="P298" s="74"/>
      <c r="Q298" s="74"/>
      <c r="R298" s="74"/>
      <c r="S298" s="74"/>
      <c r="T298" s="74"/>
      <c r="U298" s="74"/>
      <c r="V298" s="74"/>
      <c r="W298" s="74"/>
      <c r="X298" s="74"/>
      <c r="Y298" s="74"/>
      <c r="Z298" s="74"/>
      <c r="AA298" s="74"/>
      <c r="AB298" s="74"/>
      <c r="AC298" s="74"/>
      <c r="AD298" s="74"/>
      <c r="AE298" s="74"/>
      <c r="AF298" s="74"/>
      <c r="AG298" s="74"/>
      <c r="AH298" s="74"/>
      <c r="AI298" s="74"/>
      <c r="AJ298" s="74"/>
      <c r="AK298" s="74"/>
      <c r="AL298" s="74"/>
      <c r="AM298" s="74"/>
      <c r="AN298" s="74"/>
      <c r="AO298" s="74"/>
      <c r="AP298" s="74"/>
      <c r="AQ298" s="74"/>
      <c r="AR298" s="74"/>
      <c r="AS298" s="74"/>
      <c r="AT298" s="74"/>
      <c r="AU298" s="74"/>
      <c r="AV298" s="74"/>
      <c r="AW298" s="74"/>
      <c r="AX298" s="74"/>
      <c r="AY298" s="74"/>
      <c r="AZ298" s="74"/>
      <c r="BA298" s="74"/>
      <c r="BB298" s="74"/>
      <c r="BC298" s="75"/>
      <c r="IA298" s="21">
        <v>286</v>
      </c>
      <c r="IB298" s="21" t="s">
        <v>658</v>
      </c>
      <c r="IC298" s="21" t="s">
        <v>509</v>
      </c>
      <c r="IE298" s="22"/>
      <c r="IF298" s="22"/>
      <c r="IG298" s="22"/>
      <c r="IH298" s="22"/>
      <c r="II298" s="22"/>
    </row>
    <row r="299" spans="1:243" s="21" customFormat="1" ht="15.75" customHeight="1">
      <c r="A299" s="34">
        <v>287</v>
      </c>
      <c r="B299" s="71" t="s">
        <v>659</v>
      </c>
      <c r="C299" s="31" t="s">
        <v>510</v>
      </c>
      <c r="D299" s="37">
        <v>65</v>
      </c>
      <c r="E299" s="38" t="s">
        <v>144</v>
      </c>
      <c r="F299" s="39">
        <v>370.65</v>
      </c>
      <c r="G299" s="40"/>
      <c r="H299" s="40"/>
      <c r="I299" s="41" t="s">
        <v>38</v>
      </c>
      <c r="J299" s="42">
        <f t="shared" si="12"/>
        <v>1</v>
      </c>
      <c r="K299" s="40" t="s">
        <v>39</v>
      </c>
      <c r="L299" s="40" t="s">
        <v>4</v>
      </c>
      <c r="M299" s="43"/>
      <c r="N299" s="40"/>
      <c r="O299" s="40"/>
      <c r="P299" s="44"/>
      <c r="Q299" s="40"/>
      <c r="R299" s="40"/>
      <c r="S299" s="44"/>
      <c r="T299" s="44"/>
      <c r="U299" s="44"/>
      <c r="V299" s="44"/>
      <c r="W299" s="44"/>
      <c r="X299" s="44"/>
      <c r="Y299" s="44"/>
      <c r="Z299" s="44"/>
      <c r="AA299" s="44"/>
      <c r="AB299" s="44"/>
      <c r="AC299" s="44"/>
      <c r="AD299" s="44"/>
      <c r="AE299" s="44"/>
      <c r="AF299" s="44"/>
      <c r="AG299" s="44"/>
      <c r="AH299" s="44"/>
      <c r="AI299" s="44"/>
      <c r="AJ299" s="44"/>
      <c r="AK299" s="44"/>
      <c r="AL299" s="44"/>
      <c r="AM299" s="44"/>
      <c r="AN299" s="44"/>
      <c r="AO299" s="44"/>
      <c r="AP299" s="44"/>
      <c r="AQ299" s="44"/>
      <c r="AR299" s="44"/>
      <c r="AS299" s="44"/>
      <c r="AT299" s="44"/>
      <c r="AU299" s="44"/>
      <c r="AV299" s="44"/>
      <c r="AW299" s="44"/>
      <c r="AX299" s="44"/>
      <c r="AY299" s="44"/>
      <c r="AZ299" s="44"/>
      <c r="BA299" s="45">
        <f t="shared" si="13"/>
        <v>24092</v>
      </c>
      <c r="BB299" s="46">
        <f t="shared" si="14"/>
        <v>24092</v>
      </c>
      <c r="BC299" s="47" t="str">
        <f t="shared" si="15"/>
        <v>INR  Twenty Four Thousand  &amp;Ninety Two  Only</v>
      </c>
      <c r="IA299" s="21">
        <v>287</v>
      </c>
      <c r="IB299" s="21" t="s">
        <v>659</v>
      </c>
      <c r="IC299" s="21" t="s">
        <v>510</v>
      </c>
      <c r="ID299" s="21">
        <v>65</v>
      </c>
      <c r="IE299" s="22" t="s">
        <v>144</v>
      </c>
      <c r="IF299" s="22"/>
      <c r="IG299" s="22"/>
      <c r="IH299" s="22"/>
      <c r="II299" s="22"/>
    </row>
    <row r="300" spans="1:243" s="21" customFormat="1" ht="15.75" customHeight="1">
      <c r="A300" s="35">
        <v>288</v>
      </c>
      <c r="B300" s="71" t="s">
        <v>660</v>
      </c>
      <c r="C300" s="31" t="s">
        <v>511</v>
      </c>
      <c r="D300" s="73"/>
      <c r="E300" s="74"/>
      <c r="F300" s="74"/>
      <c r="G300" s="74"/>
      <c r="H300" s="74"/>
      <c r="I300" s="74"/>
      <c r="J300" s="74"/>
      <c r="K300" s="74"/>
      <c r="L300" s="74"/>
      <c r="M300" s="74"/>
      <c r="N300" s="74"/>
      <c r="O300" s="74"/>
      <c r="P300" s="74"/>
      <c r="Q300" s="74"/>
      <c r="R300" s="74"/>
      <c r="S300" s="74"/>
      <c r="T300" s="74"/>
      <c r="U300" s="74"/>
      <c r="V300" s="74"/>
      <c r="W300" s="74"/>
      <c r="X300" s="74"/>
      <c r="Y300" s="74"/>
      <c r="Z300" s="74"/>
      <c r="AA300" s="74"/>
      <c r="AB300" s="74"/>
      <c r="AC300" s="74"/>
      <c r="AD300" s="74"/>
      <c r="AE300" s="74"/>
      <c r="AF300" s="74"/>
      <c r="AG300" s="74"/>
      <c r="AH300" s="74"/>
      <c r="AI300" s="74"/>
      <c r="AJ300" s="74"/>
      <c r="AK300" s="74"/>
      <c r="AL300" s="74"/>
      <c r="AM300" s="74"/>
      <c r="AN300" s="74"/>
      <c r="AO300" s="74"/>
      <c r="AP300" s="74"/>
      <c r="AQ300" s="74"/>
      <c r="AR300" s="74"/>
      <c r="AS300" s="74"/>
      <c r="AT300" s="74"/>
      <c r="AU300" s="74"/>
      <c r="AV300" s="74"/>
      <c r="AW300" s="74"/>
      <c r="AX300" s="74"/>
      <c r="AY300" s="74"/>
      <c r="AZ300" s="74"/>
      <c r="BA300" s="74"/>
      <c r="BB300" s="74"/>
      <c r="BC300" s="75"/>
      <c r="IA300" s="21">
        <v>288</v>
      </c>
      <c r="IB300" s="21" t="s">
        <v>660</v>
      </c>
      <c r="IC300" s="21" t="s">
        <v>511</v>
      </c>
      <c r="IE300" s="22"/>
      <c r="IF300" s="22"/>
      <c r="IG300" s="22"/>
      <c r="IH300" s="22"/>
      <c r="II300" s="22"/>
    </row>
    <row r="301" spans="1:243" s="21" customFormat="1" ht="15.75" customHeight="1">
      <c r="A301" s="35">
        <v>289</v>
      </c>
      <c r="B301" s="71" t="s">
        <v>661</v>
      </c>
      <c r="C301" s="31" t="s">
        <v>512</v>
      </c>
      <c r="D301" s="37">
        <v>15</v>
      </c>
      <c r="E301" s="38" t="s">
        <v>144</v>
      </c>
      <c r="F301" s="39">
        <v>304.1</v>
      </c>
      <c r="G301" s="40"/>
      <c r="H301" s="40"/>
      <c r="I301" s="41" t="s">
        <v>38</v>
      </c>
      <c r="J301" s="42">
        <f t="shared" si="12"/>
        <v>1</v>
      </c>
      <c r="K301" s="40" t="s">
        <v>39</v>
      </c>
      <c r="L301" s="40" t="s">
        <v>4</v>
      </c>
      <c r="M301" s="43"/>
      <c r="N301" s="40"/>
      <c r="O301" s="40"/>
      <c r="P301" s="44"/>
      <c r="Q301" s="40"/>
      <c r="R301" s="40"/>
      <c r="S301" s="44"/>
      <c r="T301" s="44"/>
      <c r="U301" s="44"/>
      <c r="V301" s="44"/>
      <c r="W301" s="44"/>
      <c r="X301" s="44"/>
      <c r="Y301" s="44"/>
      <c r="Z301" s="44"/>
      <c r="AA301" s="44"/>
      <c r="AB301" s="44"/>
      <c r="AC301" s="44"/>
      <c r="AD301" s="44"/>
      <c r="AE301" s="44"/>
      <c r="AF301" s="44"/>
      <c r="AG301" s="44"/>
      <c r="AH301" s="44"/>
      <c r="AI301" s="44"/>
      <c r="AJ301" s="44"/>
      <c r="AK301" s="44"/>
      <c r="AL301" s="44"/>
      <c r="AM301" s="44"/>
      <c r="AN301" s="44"/>
      <c r="AO301" s="44"/>
      <c r="AP301" s="44"/>
      <c r="AQ301" s="44"/>
      <c r="AR301" s="44"/>
      <c r="AS301" s="44"/>
      <c r="AT301" s="44"/>
      <c r="AU301" s="44"/>
      <c r="AV301" s="44"/>
      <c r="AW301" s="44"/>
      <c r="AX301" s="44"/>
      <c r="AY301" s="44"/>
      <c r="AZ301" s="44"/>
      <c r="BA301" s="45">
        <f t="shared" si="13"/>
        <v>4562</v>
      </c>
      <c r="BB301" s="46">
        <f t="shared" si="14"/>
        <v>4562</v>
      </c>
      <c r="BC301" s="47" t="str">
        <f t="shared" si="15"/>
        <v>INR  Four Thousand Five Hundred &amp; Sixty Two  Only</v>
      </c>
      <c r="IA301" s="21">
        <v>289</v>
      </c>
      <c r="IB301" s="21" t="s">
        <v>661</v>
      </c>
      <c r="IC301" s="21" t="s">
        <v>512</v>
      </c>
      <c r="ID301" s="21">
        <v>15</v>
      </c>
      <c r="IE301" s="22" t="s">
        <v>144</v>
      </c>
      <c r="IF301" s="22"/>
      <c r="IG301" s="22"/>
      <c r="IH301" s="22"/>
      <c r="II301" s="22"/>
    </row>
    <row r="302" spans="1:243" s="21" customFormat="1" ht="15.75" customHeight="1">
      <c r="A302" s="34">
        <v>290</v>
      </c>
      <c r="B302" s="71" t="s">
        <v>426</v>
      </c>
      <c r="C302" s="31" t="s">
        <v>513</v>
      </c>
      <c r="D302" s="37">
        <v>21</v>
      </c>
      <c r="E302" s="38" t="s">
        <v>144</v>
      </c>
      <c r="F302" s="39">
        <v>373.35</v>
      </c>
      <c r="G302" s="40"/>
      <c r="H302" s="40"/>
      <c r="I302" s="41" t="s">
        <v>38</v>
      </c>
      <c r="J302" s="42">
        <f t="shared" si="12"/>
        <v>1</v>
      </c>
      <c r="K302" s="40" t="s">
        <v>39</v>
      </c>
      <c r="L302" s="40" t="s">
        <v>4</v>
      </c>
      <c r="M302" s="43"/>
      <c r="N302" s="40"/>
      <c r="O302" s="40"/>
      <c r="P302" s="44"/>
      <c r="Q302" s="40"/>
      <c r="R302" s="40"/>
      <c r="S302" s="44"/>
      <c r="T302" s="44"/>
      <c r="U302" s="44"/>
      <c r="V302" s="44"/>
      <c r="W302" s="44"/>
      <c r="X302" s="44"/>
      <c r="Y302" s="44"/>
      <c r="Z302" s="44"/>
      <c r="AA302" s="44"/>
      <c r="AB302" s="44"/>
      <c r="AC302" s="44"/>
      <c r="AD302" s="44"/>
      <c r="AE302" s="44"/>
      <c r="AF302" s="44"/>
      <c r="AG302" s="44"/>
      <c r="AH302" s="44"/>
      <c r="AI302" s="44"/>
      <c r="AJ302" s="44"/>
      <c r="AK302" s="44"/>
      <c r="AL302" s="44"/>
      <c r="AM302" s="44"/>
      <c r="AN302" s="44"/>
      <c r="AO302" s="44"/>
      <c r="AP302" s="44"/>
      <c r="AQ302" s="44"/>
      <c r="AR302" s="44"/>
      <c r="AS302" s="44"/>
      <c r="AT302" s="44"/>
      <c r="AU302" s="44"/>
      <c r="AV302" s="44"/>
      <c r="AW302" s="44"/>
      <c r="AX302" s="44"/>
      <c r="AY302" s="44"/>
      <c r="AZ302" s="44"/>
      <c r="BA302" s="45">
        <f t="shared" si="13"/>
        <v>7840</v>
      </c>
      <c r="BB302" s="46">
        <f t="shared" si="14"/>
        <v>7840</v>
      </c>
      <c r="BC302" s="47" t="str">
        <f t="shared" si="15"/>
        <v>INR  Seven Thousand Eight Hundred &amp; Forty  Only</v>
      </c>
      <c r="IA302" s="21">
        <v>290</v>
      </c>
      <c r="IB302" s="21" t="s">
        <v>426</v>
      </c>
      <c r="IC302" s="21" t="s">
        <v>513</v>
      </c>
      <c r="ID302" s="21">
        <v>21</v>
      </c>
      <c r="IE302" s="22" t="s">
        <v>144</v>
      </c>
      <c r="IF302" s="22"/>
      <c r="IG302" s="22"/>
      <c r="IH302" s="22"/>
      <c r="II302" s="22"/>
    </row>
    <row r="303" spans="1:243" s="21" customFormat="1" ht="15.75" customHeight="1">
      <c r="A303" s="35">
        <v>291</v>
      </c>
      <c r="B303" s="71" t="s">
        <v>662</v>
      </c>
      <c r="C303" s="31" t="s">
        <v>514</v>
      </c>
      <c r="D303" s="37">
        <v>1</v>
      </c>
      <c r="E303" s="38" t="s">
        <v>144</v>
      </c>
      <c r="F303" s="39">
        <v>491.2</v>
      </c>
      <c r="G303" s="40"/>
      <c r="H303" s="40"/>
      <c r="I303" s="41" t="s">
        <v>38</v>
      </c>
      <c r="J303" s="42">
        <f t="shared" si="12"/>
        <v>1</v>
      </c>
      <c r="K303" s="40" t="s">
        <v>39</v>
      </c>
      <c r="L303" s="40" t="s">
        <v>4</v>
      </c>
      <c r="M303" s="43"/>
      <c r="N303" s="40"/>
      <c r="O303" s="40"/>
      <c r="P303" s="44"/>
      <c r="Q303" s="40"/>
      <c r="R303" s="40"/>
      <c r="S303" s="44"/>
      <c r="T303" s="44"/>
      <c r="U303" s="44"/>
      <c r="V303" s="44"/>
      <c r="W303" s="44"/>
      <c r="X303" s="44"/>
      <c r="Y303" s="44"/>
      <c r="Z303" s="44"/>
      <c r="AA303" s="44"/>
      <c r="AB303" s="44"/>
      <c r="AC303" s="44"/>
      <c r="AD303" s="44"/>
      <c r="AE303" s="44"/>
      <c r="AF303" s="44"/>
      <c r="AG303" s="44"/>
      <c r="AH303" s="44"/>
      <c r="AI303" s="44"/>
      <c r="AJ303" s="44"/>
      <c r="AK303" s="44"/>
      <c r="AL303" s="44"/>
      <c r="AM303" s="44"/>
      <c r="AN303" s="44"/>
      <c r="AO303" s="44"/>
      <c r="AP303" s="44"/>
      <c r="AQ303" s="44"/>
      <c r="AR303" s="44"/>
      <c r="AS303" s="44"/>
      <c r="AT303" s="44"/>
      <c r="AU303" s="44"/>
      <c r="AV303" s="44"/>
      <c r="AW303" s="44"/>
      <c r="AX303" s="44"/>
      <c r="AY303" s="44"/>
      <c r="AZ303" s="44"/>
      <c r="BA303" s="45">
        <f t="shared" si="13"/>
        <v>491</v>
      </c>
      <c r="BB303" s="46">
        <f t="shared" si="14"/>
        <v>491</v>
      </c>
      <c r="BC303" s="47" t="str">
        <f t="shared" si="15"/>
        <v>INR  Four Hundred &amp; Ninety One  Only</v>
      </c>
      <c r="IA303" s="21">
        <v>291</v>
      </c>
      <c r="IB303" s="21" t="s">
        <v>662</v>
      </c>
      <c r="IC303" s="21" t="s">
        <v>514</v>
      </c>
      <c r="ID303" s="21">
        <v>1</v>
      </c>
      <c r="IE303" s="22" t="s">
        <v>144</v>
      </c>
      <c r="IF303" s="22"/>
      <c r="IG303" s="22"/>
      <c r="IH303" s="22"/>
      <c r="II303" s="22"/>
    </row>
    <row r="304" spans="1:243" s="21" customFormat="1" ht="15.75" customHeight="1">
      <c r="A304" s="35">
        <v>292</v>
      </c>
      <c r="B304" s="71" t="s">
        <v>663</v>
      </c>
      <c r="C304" s="31" t="s">
        <v>515</v>
      </c>
      <c r="D304" s="37">
        <v>1</v>
      </c>
      <c r="E304" s="38" t="s">
        <v>144</v>
      </c>
      <c r="F304" s="39">
        <v>725.15</v>
      </c>
      <c r="G304" s="40"/>
      <c r="H304" s="40"/>
      <c r="I304" s="41" t="s">
        <v>38</v>
      </c>
      <c r="J304" s="42">
        <f t="shared" si="12"/>
        <v>1</v>
      </c>
      <c r="K304" s="40" t="s">
        <v>39</v>
      </c>
      <c r="L304" s="40" t="s">
        <v>4</v>
      </c>
      <c r="M304" s="43"/>
      <c r="N304" s="40"/>
      <c r="O304" s="40"/>
      <c r="P304" s="44"/>
      <c r="Q304" s="40"/>
      <c r="R304" s="40"/>
      <c r="S304" s="44"/>
      <c r="T304" s="44"/>
      <c r="U304" s="44"/>
      <c r="V304" s="44"/>
      <c r="W304" s="44"/>
      <c r="X304" s="44"/>
      <c r="Y304" s="44"/>
      <c r="Z304" s="44"/>
      <c r="AA304" s="44"/>
      <c r="AB304" s="44"/>
      <c r="AC304" s="44"/>
      <c r="AD304" s="44"/>
      <c r="AE304" s="44"/>
      <c r="AF304" s="44"/>
      <c r="AG304" s="44"/>
      <c r="AH304" s="44"/>
      <c r="AI304" s="44"/>
      <c r="AJ304" s="44"/>
      <c r="AK304" s="44"/>
      <c r="AL304" s="44"/>
      <c r="AM304" s="44"/>
      <c r="AN304" s="44"/>
      <c r="AO304" s="44"/>
      <c r="AP304" s="44"/>
      <c r="AQ304" s="44"/>
      <c r="AR304" s="44"/>
      <c r="AS304" s="44"/>
      <c r="AT304" s="44"/>
      <c r="AU304" s="44"/>
      <c r="AV304" s="44"/>
      <c r="AW304" s="44"/>
      <c r="AX304" s="44"/>
      <c r="AY304" s="44"/>
      <c r="AZ304" s="44"/>
      <c r="BA304" s="45">
        <f t="shared" si="13"/>
        <v>725</v>
      </c>
      <c r="BB304" s="46">
        <f t="shared" si="14"/>
        <v>725</v>
      </c>
      <c r="BC304" s="47" t="str">
        <f t="shared" si="15"/>
        <v>INR  Seven Hundred &amp; Twenty Five  Only</v>
      </c>
      <c r="IA304" s="21">
        <v>292</v>
      </c>
      <c r="IB304" s="21" t="s">
        <v>663</v>
      </c>
      <c r="IC304" s="21" t="s">
        <v>515</v>
      </c>
      <c r="ID304" s="21">
        <v>1</v>
      </c>
      <c r="IE304" s="22" t="s">
        <v>144</v>
      </c>
      <c r="IF304" s="22"/>
      <c r="IG304" s="22"/>
      <c r="IH304" s="22"/>
      <c r="II304" s="22"/>
    </row>
    <row r="305" spans="1:243" s="21" customFormat="1" ht="15.75" customHeight="1">
      <c r="A305" s="34">
        <v>293</v>
      </c>
      <c r="B305" s="71" t="s">
        <v>664</v>
      </c>
      <c r="C305" s="31" t="s">
        <v>516</v>
      </c>
      <c r="D305" s="73"/>
      <c r="E305" s="74"/>
      <c r="F305" s="74"/>
      <c r="G305" s="74"/>
      <c r="H305" s="74"/>
      <c r="I305" s="74"/>
      <c r="J305" s="74"/>
      <c r="K305" s="74"/>
      <c r="L305" s="74"/>
      <c r="M305" s="74"/>
      <c r="N305" s="74"/>
      <c r="O305" s="74"/>
      <c r="P305" s="74"/>
      <c r="Q305" s="74"/>
      <c r="R305" s="74"/>
      <c r="S305" s="74"/>
      <c r="T305" s="74"/>
      <c r="U305" s="74"/>
      <c r="V305" s="74"/>
      <c r="W305" s="74"/>
      <c r="X305" s="74"/>
      <c r="Y305" s="74"/>
      <c r="Z305" s="74"/>
      <c r="AA305" s="74"/>
      <c r="AB305" s="74"/>
      <c r="AC305" s="74"/>
      <c r="AD305" s="74"/>
      <c r="AE305" s="74"/>
      <c r="AF305" s="74"/>
      <c r="AG305" s="74"/>
      <c r="AH305" s="74"/>
      <c r="AI305" s="74"/>
      <c r="AJ305" s="74"/>
      <c r="AK305" s="74"/>
      <c r="AL305" s="74"/>
      <c r="AM305" s="74"/>
      <c r="AN305" s="74"/>
      <c r="AO305" s="74"/>
      <c r="AP305" s="74"/>
      <c r="AQ305" s="74"/>
      <c r="AR305" s="74"/>
      <c r="AS305" s="74"/>
      <c r="AT305" s="74"/>
      <c r="AU305" s="74"/>
      <c r="AV305" s="74"/>
      <c r="AW305" s="74"/>
      <c r="AX305" s="74"/>
      <c r="AY305" s="74"/>
      <c r="AZ305" s="74"/>
      <c r="BA305" s="74"/>
      <c r="BB305" s="74"/>
      <c r="BC305" s="75"/>
      <c r="IA305" s="21">
        <v>293</v>
      </c>
      <c r="IB305" s="21" t="s">
        <v>664</v>
      </c>
      <c r="IC305" s="21" t="s">
        <v>516</v>
      </c>
      <c r="IE305" s="22"/>
      <c r="IF305" s="22"/>
      <c r="IG305" s="22"/>
      <c r="IH305" s="22"/>
      <c r="II305" s="22"/>
    </row>
    <row r="306" spans="1:243" s="21" customFormat="1" ht="15.75" customHeight="1">
      <c r="A306" s="35">
        <v>294</v>
      </c>
      <c r="B306" s="71" t="s">
        <v>661</v>
      </c>
      <c r="C306" s="31" t="s">
        <v>517</v>
      </c>
      <c r="D306" s="37">
        <v>0.5</v>
      </c>
      <c r="E306" s="38" t="s">
        <v>144</v>
      </c>
      <c r="F306" s="39">
        <v>485.2</v>
      </c>
      <c r="G306" s="40"/>
      <c r="H306" s="40"/>
      <c r="I306" s="41" t="s">
        <v>38</v>
      </c>
      <c r="J306" s="42">
        <f t="shared" si="12"/>
        <v>1</v>
      </c>
      <c r="K306" s="40" t="s">
        <v>39</v>
      </c>
      <c r="L306" s="40" t="s">
        <v>4</v>
      </c>
      <c r="M306" s="43"/>
      <c r="N306" s="40"/>
      <c r="O306" s="40"/>
      <c r="P306" s="44"/>
      <c r="Q306" s="40"/>
      <c r="R306" s="40"/>
      <c r="S306" s="44"/>
      <c r="T306" s="44"/>
      <c r="U306" s="44"/>
      <c r="V306" s="44"/>
      <c r="W306" s="44"/>
      <c r="X306" s="44"/>
      <c r="Y306" s="44"/>
      <c r="Z306" s="44"/>
      <c r="AA306" s="44"/>
      <c r="AB306" s="44"/>
      <c r="AC306" s="44"/>
      <c r="AD306" s="44"/>
      <c r="AE306" s="44"/>
      <c r="AF306" s="44"/>
      <c r="AG306" s="44"/>
      <c r="AH306" s="44"/>
      <c r="AI306" s="44"/>
      <c r="AJ306" s="44"/>
      <c r="AK306" s="44"/>
      <c r="AL306" s="44"/>
      <c r="AM306" s="44"/>
      <c r="AN306" s="44"/>
      <c r="AO306" s="44"/>
      <c r="AP306" s="44"/>
      <c r="AQ306" s="44"/>
      <c r="AR306" s="44"/>
      <c r="AS306" s="44"/>
      <c r="AT306" s="44"/>
      <c r="AU306" s="44"/>
      <c r="AV306" s="44"/>
      <c r="AW306" s="44"/>
      <c r="AX306" s="44"/>
      <c r="AY306" s="44"/>
      <c r="AZ306" s="44"/>
      <c r="BA306" s="45">
        <f t="shared" si="13"/>
        <v>243</v>
      </c>
      <c r="BB306" s="46">
        <f t="shared" si="14"/>
        <v>243</v>
      </c>
      <c r="BC306" s="47" t="str">
        <f t="shared" si="15"/>
        <v>INR  Two Hundred &amp; Forty Three  Only</v>
      </c>
      <c r="IA306" s="21">
        <v>294</v>
      </c>
      <c r="IB306" s="21" t="s">
        <v>661</v>
      </c>
      <c r="IC306" s="21" t="s">
        <v>517</v>
      </c>
      <c r="ID306" s="21">
        <v>0.5</v>
      </c>
      <c r="IE306" s="22" t="s">
        <v>144</v>
      </c>
      <c r="IF306" s="22"/>
      <c r="IG306" s="22"/>
      <c r="IH306" s="22"/>
      <c r="II306" s="22"/>
    </row>
    <row r="307" spans="1:243" s="21" customFormat="1" ht="15.75" customHeight="1">
      <c r="A307" s="35">
        <v>295</v>
      </c>
      <c r="B307" s="71" t="s">
        <v>665</v>
      </c>
      <c r="C307" s="31" t="s">
        <v>518</v>
      </c>
      <c r="D307" s="73"/>
      <c r="E307" s="74"/>
      <c r="F307" s="74"/>
      <c r="G307" s="74"/>
      <c r="H307" s="74"/>
      <c r="I307" s="74"/>
      <c r="J307" s="74"/>
      <c r="K307" s="74"/>
      <c r="L307" s="74"/>
      <c r="M307" s="74"/>
      <c r="N307" s="74"/>
      <c r="O307" s="74"/>
      <c r="P307" s="74"/>
      <c r="Q307" s="74"/>
      <c r="R307" s="74"/>
      <c r="S307" s="74"/>
      <c r="T307" s="74"/>
      <c r="U307" s="74"/>
      <c r="V307" s="74"/>
      <c r="W307" s="74"/>
      <c r="X307" s="74"/>
      <c r="Y307" s="74"/>
      <c r="Z307" s="74"/>
      <c r="AA307" s="74"/>
      <c r="AB307" s="74"/>
      <c r="AC307" s="74"/>
      <c r="AD307" s="74"/>
      <c r="AE307" s="74"/>
      <c r="AF307" s="74"/>
      <c r="AG307" s="74"/>
      <c r="AH307" s="74"/>
      <c r="AI307" s="74"/>
      <c r="AJ307" s="74"/>
      <c r="AK307" s="74"/>
      <c r="AL307" s="74"/>
      <c r="AM307" s="74"/>
      <c r="AN307" s="74"/>
      <c r="AO307" s="74"/>
      <c r="AP307" s="74"/>
      <c r="AQ307" s="74"/>
      <c r="AR307" s="74"/>
      <c r="AS307" s="74"/>
      <c r="AT307" s="74"/>
      <c r="AU307" s="74"/>
      <c r="AV307" s="74"/>
      <c r="AW307" s="74"/>
      <c r="AX307" s="74"/>
      <c r="AY307" s="74"/>
      <c r="AZ307" s="74"/>
      <c r="BA307" s="74"/>
      <c r="BB307" s="74"/>
      <c r="BC307" s="75"/>
      <c r="IA307" s="21">
        <v>295</v>
      </c>
      <c r="IB307" s="21" t="s">
        <v>665</v>
      </c>
      <c r="IC307" s="21" t="s">
        <v>518</v>
      </c>
      <c r="IE307" s="22"/>
      <c r="IF307" s="22"/>
      <c r="IG307" s="22"/>
      <c r="IH307" s="22"/>
      <c r="II307" s="22"/>
    </row>
    <row r="308" spans="1:243" s="21" customFormat="1" ht="15.75" customHeight="1">
      <c r="A308" s="34">
        <v>296</v>
      </c>
      <c r="B308" s="71" t="s">
        <v>426</v>
      </c>
      <c r="C308" s="31" t="s">
        <v>519</v>
      </c>
      <c r="D308" s="37">
        <v>0.5</v>
      </c>
      <c r="E308" s="38" t="s">
        <v>144</v>
      </c>
      <c r="F308" s="39">
        <v>315.35</v>
      </c>
      <c r="G308" s="40"/>
      <c r="H308" s="40"/>
      <c r="I308" s="41" t="s">
        <v>38</v>
      </c>
      <c r="J308" s="42">
        <f t="shared" si="12"/>
        <v>1</v>
      </c>
      <c r="K308" s="40" t="s">
        <v>39</v>
      </c>
      <c r="L308" s="40" t="s">
        <v>4</v>
      </c>
      <c r="M308" s="43"/>
      <c r="N308" s="40"/>
      <c r="O308" s="40"/>
      <c r="P308" s="44"/>
      <c r="Q308" s="40"/>
      <c r="R308" s="40"/>
      <c r="S308" s="44"/>
      <c r="T308" s="44"/>
      <c r="U308" s="44"/>
      <c r="V308" s="44"/>
      <c r="W308" s="44"/>
      <c r="X308" s="44"/>
      <c r="Y308" s="44"/>
      <c r="Z308" s="44"/>
      <c r="AA308" s="44"/>
      <c r="AB308" s="44"/>
      <c r="AC308" s="44"/>
      <c r="AD308" s="44"/>
      <c r="AE308" s="44"/>
      <c r="AF308" s="44"/>
      <c r="AG308" s="44"/>
      <c r="AH308" s="44"/>
      <c r="AI308" s="44"/>
      <c r="AJ308" s="44"/>
      <c r="AK308" s="44"/>
      <c r="AL308" s="44"/>
      <c r="AM308" s="44"/>
      <c r="AN308" s="44"/>
      <c r="AO308" s="44"/>
      <c r="AP308" s="44"/>
      <c r="AQ308" s="44"/>
      <c r="AR308" s="44"/>
      <c r="AS308" s="44"/>
      <c r="AT308" s="44"/>
      <c r="AU308" s="44"/>
      <c r="AV308" s="44"/>
      <c r="AW308" s="44"/>
      <c r="AX308" s="44"/>
      <c r="AY308" s="44"/>
      <c r="AZ308" s="44"/>
      <c r="BA308" s="45">
        <f t="shared" si="13"/>
        <v>158</v>
      </c>
      <c r="BB308" s="46">
        <f t="shared" si="14"/>
        <v>158</v>
      </c>
      <c r="BC308" s="47" t="str">
        <f t="shared" si="15"/>
        <v>INR  One Hundred &amp; Fifty Eight  Only</v>
      </c>
      <c r="IA308" s="21">
        <v>296</v>
      </c>
      <c r="IB308" s="21" t="s">
        <v>426</v>
      </c>
      <c r="IC308" s="21" t="s">
        <v>519</v>
      </c>
      <c r="ID308" s="21">
        <v>0.5</v>
      </c>
      <c r="IE308" s="22" t="s">
        <v>144</v>
      </c>
      <c r="IF308" s="22"/>
      <c r="IG308" s="22"/>
      <c r="IH308" s="22"/>
      <c r="II308" s="22"/>
    </row>
    <row r="309" spans="1:243" s="21" customFormat="1" ht="15.75" customHeight="1">
      <c r="A309" s="35">
        <v>297</v>
      </c>
      <c r="B309" s="71" t="s">
        <v>662</v>
      </c>
      <c r="C309" s="31" t="s">
        <v>520</v>
      </c>
      <c r="D309" s="37">
        <v>0.5</v>
      </c>
      <c r="E309" s="38" t="s">
        <v>144</v>
      </c>
      <c r="F309" s="39">
        <v>417.95</v>
      </c>
      <c r="G309" s="40"/>
      <c r="H309" s="40"/>
      <c r="I309" s="41" t="s">
        <v>38</v>
      </c>
      <c r="J309" s="42">
        <f t="shared" si="12"/>
        <v>1</v>
      </c>
      <c r="K309" s="40" t="s">
        <v>39</v>
      </c>
      <c r="L309" s="40" t="s">
        <v>4</v>
      </c>
      <c r="M309" s="43"/>
      <c r="N309" s="40"/>
      <c r="O309" s="40"/>
      <c r="P309" s="44"/>
      <c r="Q309" s="40"/>
      <c r="R309" s="40"/>
      <c r="S309" s="44"/>
      <c r="T309" s="44"/>
      <c r="U309" s="44"/>
      <c r="V309" s="44"/>
      <c r="W309" s="44"/>
      <c r="X309" s="44"/>
      <c r="Y309" s="44"/>
      <c r="Z309" s="44"/>
      <c r="AA309" s="44"/>
      <c r="AB309" s="44"/>
      <c r="AC309" s="44"/>
      <c r="AD309" s="44"/>
      <c r="AE309" s="44"/>
      <c r="AF309" s="44"/>
      <c r="AG309" s="44"/>
      <c r="AH309" s="44"/>
      <c r="AI309" s="44"/>
      <c r="AJ309" s="44"/>
      <c r="AK309" s="44"/>
      <c r="AL309" s="44"/>
      <c r="AM309" s="44"/>
      <c r="AN309" s="44"/>
      <c r="AO309" s="44"/>
      <c r="AP309" s="44"/>
      <c r="AQ309" s="44"/>
      <c r="AR309" s="44"/>
      <c r="AS309" s="44"/>
      <c r="AT309" s="44"/>
      <c r="AU309" s="44"/>
      <c r="AV309" s="44"/>
      <c r="AW309" s="44"/>
      <c r="AX309" s="44"/>
      <c r="AY309" s="44"/>
      <c r="AZ309" s="44"/>
      <c r="BA309" s="45">
        <f t="shared" si="13"/>
        <v>209</v>
      </c>
      <c r="BB309" s="46">
        <f t="shared" si="14"/>
        <v>209</v>
      </c>
      <c r="BC309" s="47" t="str">
        <f t="shared" si="15"/>
        <v>INR  Two Hundred &amp; Nine  Only</v>
      </c>
      <c r="IA309" s="21">
        <v>297</v>
      </c>
      <c r="IB309" s="21" t="s">
        <v>662</v>
      </c>
      <c r="IC309" s="21" t="s">
        <v>520</v>
      </c>
      <c r="ID309" s="21">
        <v>0.5</v>
      </c>
      <c r="IE309" s="22" t="s">
        <v>144</v>
      </c>
      <c r="IF309" s="22"/>
      <c r="IG309" s="22"/>
      <c r="IH309" s="22"/>
      <c r="II309" s="22"/>
    </row>
    <row r="310" spans="1:243" s="21" customFormat="1" ht="15.75" customHeight="1">
      <c r="A310" s="35">
        <v>298</v>
      </c>
      <c r="B310" s="71" t="s">
        <v>666</v>
      </c>
      <c r="C310" s="31" t="s">
        <v>521</v>
      </c>
      <c r="D310" s="37">
        <v>5</v>
      </c>
      <c r="E310" s="38" t="s">
        <v>144</v>
      </c>
      <c r="F310" s="39">
        <v>457.7</v>
      </c>
      <c r="G310" s="40"/>
      <c r="H310" s="40"/>
      <c r="I310" s="41" t="s">
        <v>38</v>
      </c>
      <c r="J310" s="42">
        <f t="shared" si="12"/>
        <v>1</v>
      </c>
      <c r="K310" s="40" t="s">
        <v>39</v>
      </c>
      <c r="L310" s="40" t="s">
        <v>4</v>
      </c>
      <c r="M310" s="43"/>
      <c r="N310" s="40"/>
      <c r="O310" s="40"/>
      <c r="P310" s="44"/>
      <c r="Q310" s="40"/>
      <c r="R310" s="40"/>
      <c r="S310" s="44"/>
      <c r="T310" s="44"/>
      <c r="U310" s="44"/>
      <c r="V310" s="44"/>
      <c r="W310" s="44"/>
      <c r="X310" s="44"/>
      <c r="Y310" s="44"/>
      <c r="Z310" s="44"/>
      <c r="AA310" s="44"/>
      <c r="AB310" s="44"/>
      <c r="AC310" s="44"/>
      <c r="AD310" s="44"/>
      <c r="AE310" s="44"/>
      <c r="AF310" s="44"/>
      <c r="AG310" s="44"/>
      <c r="AH310" s="44"/>
      <c r="AI310" s="44"/>
      <c r="AJ310" s="44"/>
      <c r="AK310" s="44"/>
      <c r="AL310" s="44"/>
      <c r="AM310" s="44"/>
      <c r="AN310" s="44"/>
      <c r="AO310" s="44"/>
      <c r="AP310" s="44"/>
      <c r="AQ310" s="44"/>
      <c r="AR310" s="44"/>
      <c r="AS310" s="44"/>
      <c r="AT310" s="44"/>
      <c r="AU310" s="44"/>
      <c r="AV310" s="44"/>
      <c r="AW310" s="44"/>
      <c r="AX310" s="44"/>
      <c r="AY310" s="44"/>
      <c r="AZ310" s="44"/>
      <c r="BA310" s="45">
        <f t="shared" si="13"/>
        <v>2289</v>
      </c>
      <c r="BB310" s="46">
        <f t="shared" si="14"/>
        <v>2289</v>
      </c>
      <c r="BC310" s="47" t="str">
        <f t="shared" si="15"/>
        <v>INR  Two Thousand Two Hundred &amp; Eighty Nine  Only</v>
      </c>
      <c r="IA310" s="21">
        <v>298</v>
      </c>
      <c r="IB310" s="21" t="s">
        <v>666</v>
      </c>
      <c r="IC310" s="21" t="s">
        <v>521</v>
      </c>
      <c r="ID310" s="21">
        <v>5</v>
      </c>
      <c r="IE310" s="22" t="s">
        <v>144</v>
      </c>
      <c r="IF310" s="22"/>
      <c r="IG310" s="22"/>
      <c r="IH310" s="22"/>
      <c r="II310" s="22"/>
    </row>
    <row r="311" spans="1:243" s="21" customFormat="1" ht="15.75" customHeight="1">
      <c r="A311" s="34">
        <v>299</v>
      </c>
      <c r="B311" s="71" t="s">
        <v>667</v>
      </c>
      <c r="C311" s="31" t="s">
        <v>522</v>
      </c>
      <c r="D311" s="73"/>
      <c r="E311" s="74"/>
      <c r="F311" s="74"/>
      <c r="G311" s="74"/>
      <c r="H311" s="74"/>
      <c r="I311" s="74"/>
      <c r="J311" s="74"/>
      <c r="K311" s="74"/>
      <c r="L311" s="74"/>
      <c r="M311" s="74"/>
      <c r="N311" s="74"/>
      <c r="O311" s="74"/>
      <c r="P311" s="74"/>
      <c r="Q311" s="74"/>
      <c r="R311" s="74"/>
      <c r="S311" s="74"/>
      <c r="T311" s="74"/>
      <c r="U311" s="74"/>
      <c r="V311" s="74"/>
      <c r="W311" s="74"/>
      <c r="X311" s="74"/>
      <c r="Y311" s="74"/>
      <c r="Z311" s="74"/>
      <c r="AA311" s="74"/>
      <c r="AB311" s="74"/>
      <c r="AC311" s="74"/>
      <c r="AD311" s="74"/>
      <c r="AE311" s="74"/>
      <c r="AF311" s="74"/>
      <c r="AG311" s="74"/>
      <c r="AH311" s="74"/>
      <c r="AI311" s="74"/>
      <c r="AJ311" s="74"/>
      <c r="AK311" s="74"/>
      <c r="AL311" s="74"/>
      <c r="AM311" s="74"/>
      <c r="AN311" s="74"/>
      <c r="AO311" s="74"/>
      <c r="AP311" s="74"/>
      <c r="AQ311" s="74"/>
      <c r="AR311" s="74"/>
      <c r="AS311" s="74"/>
      <c r="AT311" s="74"/>
      <c r="AU311" s="74"/>
      <c r="AV311" s="74"/>
      <c r="AW311" s="74"/>
      <c r="AX311" s="74"/>
      <c r="AY311" s="74"/>
      <c r="AZ311" s="74"/>
      <c r="BA311" s="74"/>
      <c r="BB311" s="74"/>
      <c r="BC311" s="75"/>
      <c r="IA311" s="21">
        <v>299</v>
      </c>
      <c r="IB311" s="28" t="s">
        <v>667</v>
      </c>
      <c r="IC311" s="21" t="s">
        <v>522</v>
      </c>
      <c r="IE311" s="22"/>
      <c r="IF311" s="22"/>
      <c r="IG311" s="22"/>
      <c r="IH311" s="22"/>
      <c r="II311" s="22"/>
    </row>
    <row r="312" spans="1:243" s="21" customFormat="1" ht="15.75" customHeight="1">
      <c r="A312" s="35">
        <v>300</v>
      </c>
      <c r="B312" s="71" t="s">
        <v>668</v>
      </c>
      <c r="C312" s="31" t="s">
        <v>523</v>
      </c>
      <c r="D312" s="37">
        <v>1</v>
      </c>
      <c r="E312" s="38" t="s">
        <v>145</v>
      </c>
      <c r="F312" s="39">
        <v>757.1</v>
      </c>
      <c r="G312" s="40"/>
      <c r="H312" s="40"/>
      <c r="I312" s="41" t="s">
        <v>38</v>
      </c>
      <c r="J312" s="42">
        <f t="shared" si="12"/>
        <v>1</v>
      </c>
      <c r="K312" s="40" t="s">
        <v>39</v>
      </c>
      <c r="L312" s="40" t="s">
        <v>4</v>
      </c>
      <c r="M312" s="43"/>
      <c r="N312" s="40"/>
      <c r="O312" s="40"/>
      <c r="P312" s="44"/>
      <c r="Q312" s="40"/>
      <c r="R312" s="40"/>
      <c r="S312" s="44"/>
      <c r="T312" s="44"/>
      <c r="U312" s="44"/>
      <c r="V312" s="44"/>
      <c r="W312" s="44"/>
      <c r="X312" s="44"/>
      <c r="Y312" s="44"/>
      <c r="Z312" s="44"/>
      <c r="AA312" s="44"/>
      <c r="AB312" s="44"/>
      <c r="AC312" s="44"/>
      <c r="AD312" s="44"/>
      <c r="AE312" s="44"/>
      <c r="AF312" s="44"/>
      <c r="AG312" s="44"/>
      <c r="AH312" s="44"/>
      <c r="AI312" s="44"/>
      <c r="AJ312" s="44"/>
      <c r="AK312" s="44"/>
      <c r="AL312" s="44"/>
      <c r="AM312" s="44"/>
      <c r="AN312" s="44"/>
      <c r="AO312" s="44"/>
      <c r="AP312" s="44"/>
      <c r="AQ312" s="44"/>
      <c r="AR312" s="44"/>
      <c r="AS312" s="44"/>
      <c r="AT312" s="44"/>
      <c r="AU312" s="44"/>
      <c r="AV312" s="44"/>
      <c r="AW312" s="44"/>
      <c r="AX312" s="44"/>
      <c r="AY312" s="44"/>
      <c r="AZ312" s="44"/>
      <c r="BA312" s="45">
        <f t="shared" si="13"/>
        <v>757</v>
      </c>
      <c r="BB312" s="46">
        <f t="shared" si="14"/>
        <v>757</v>
      </c>
      <c r="BC312" s="47" t="str">
        <f t="shared" si="15"/>
        <v>INR  Seven Hundred &amp; Fifty Seven  Only</v>
      </c>
      <c r="IA312" s="21">
        <v>300</v>
      </c>
      <c r="IB312" s="21" t="s">
        <v>668</v>
      </c>
      <c r="IC312" s="21" t="s">
        <v>523</v>
      </c>
      <c r="ID312" s="21">
        <v>1</v>
      </c>
      <c r="IE312" s="22" t="s">
        <v>145</v>
      </c>
      <c r="IF312" s="22"/>
      <c r="IG312" s="22"/>
      <c r="IH312" s="22"/>
      <c r="II312" s="22"/>
    </row>
    <row r="313" spans="1:243" s="21" customFormat="1" ht="15.75" customHeight="1">
      <c r="A313" s="35">
        <v>301</v>
      </c>
      <c r="B313" s="71" t="s">
        <v>427</v>
      </c>
      <c r="C313" s="31" t="s">
        <v>527</v>
      </c>
      <c r="D313" s="73"/>
      <c r="E313" s="74"/>
      <c r="F313" s="74"/>
      <c r="G313" s="74"/>
      <c r="H313" s="74"/>
      <c r="I313" s="74"/>
      <c r="J313" s="74"/>
      <c r="K313" s="74"/>
      <c r="L313" s="74"/>
      <c r="M313" s="74"/>
      <c r="N313" s="74"/>
      <c r="O313" s="74"/>
      <c r="P313" s="74"/>
      <c r="Q313" s="74"/>
      <c r="R313" s="74"/>
      <c r="S313" s="74"/>
      <c r="T313" s="74"/>
      <c r="U313" s="74"/>
      <c r="V313" s="74"/>
      <c r="W313" s="74"/>
      <c r="X313" s="74"/>
      <c r="Y313" s="74"/>
      <c r="Z313" s="74"/>
      <c r="AA313" s="74"/>
      <c r="AB313" s="74"/>
      <c r="AC313" s="74"/>
      <c r="AD313" s="74"/>
      <c r="AE313" s="74"/>
      <c r="AF313" s="74"/>
      <c r="AG313" s="74"/>
      <c r="AH313" s="74"/>
      <c r="AI313" s="74"/>
      <c r="AJ313" s="74"/>
      <c r="AK313" s="74"/>
      <c r="AL313" s="74"/>
      <c r="AM313" s="74"/>
      <c r="AN313" s="74"/>
      <c r="AO313" s="74"/>
      <c r="AP313" s="74"/>
      <c r="AQ313" s="74"/>
      <c r="AR313" s="74"/>
      <c r="AS313" s="74"/>
      <c r="AT313" s="74"/>
      <c r="AU313" s="74"/>
      <c r="AV313" s="74"/>
      <c r="AW313" s="74"/>
      <c r="AX313" s="74"/>
      <c r="AY313" s="74"/>
      <c r="AZ313" s="74"/>
      <c r="BA313" s="74"/>
      <c r="BB313" s="74"/>
      <c r="BC313" s="75"/>
      <c r="IA313" s="21">
        <v>301</v>
      </c>
      <c r="IB313" s="21" t="s">
        <v>427</v>
      </c>
      <c r="IC313" s="21" t="s">
        <v>527</v>
      </c>
      <c r="IE313" s="22"/>
      <c r="IF313" s="22"/>
      <c r="IG313" s="22"/>
      <c r="IH313" s="22"/>
      <c r="II313" s="22"/>
    </row>
    <row r="314" spans="1:243" s="21" customFormat="1" ht="31.5">
      <c r="A314" s="34">
        <v>302</v>
      </c>
      <c r="B314" s="71" t="s">
        <v>669</v>
      </c>
      <c r="C314" s="31" t="s">
        <v>711</v>
      </c>
      <c r="D314" s="37">
        <v>1</v>
      </c>
      <c r="E314" s="38" t="s">
        <v>145</v>
      </c>
      <c r="F314" s="39">
        <v>532.35</v>
      </c>
      <c r="G314" s="40"/>
      <c r="H314" s="40"/>
      <c r="I314" s="41" t="s">
        <v>38</v>
      </c>
      <c r="J314" s="42">
        <f t="shared" si="12"/>
        <v>1</v>
      </c>
      <c r="K314" s="40" t="s">
        <v>39</v>
      </c>
      <c r="L314" s="40" t="s">
        <v>4</v>
      </c>
      <c r="M314" s="43"/>
      <c r="N314" s="40"/>
      <c r="O314" s="40"/>
      <c r="P314" s="44"/>
      <c r="Q314" s="40"/>
      <c r="R314" s="40"/>
      <c r="S314" s="44"/>
      <c r="T314" s="44"/>
      <c r="U314" s="44"/>
      <c r="V314" s="44"/>
      <c r="W314" s="44"/>
      <c r="X314" s="44"/>
      <c r="Y314" s="44"/>
      <c r="Z314" s="44"/>
      <c r="AA314" s="44"/>
      <c r="AB314" s="44"/>
      <c r="AC314" s="44"/>
      <c r="AD314" s="44"/>
      <c r="AE314" s="44"/>
      <c r="AF314" s="44"/>
      <c r="AG314" s="44"/>
      <c r="AH314" s="44"/>
      <c r="AI314" s="44"/>
      <c r="AJ314" s="44"/>
      <c r="AK314" s="44"/>
      <c r="AL314" s="44"/>
      <c r="AM314" s="44"/>
      <c r="AN314" s="44"/>
      <c r="AO314" s="44"/>
      <c r="AP314" s="44"/>
      <c r="AQ314" s="44"/>
      <c r="AR314" s="44"/>
      <c r="AS314" s="44"/>
      <c r="AT314" s="44"/>
      <c r="AU314" s="44"/>
      <c r="AV314" s="44"/>
      <c r="AW314" s="44"/>
      <c r="AX314" s="44"/>
      <c r="AY314" s="44"/>
      <c r="AZ314" s="44"/>
      <c r="BA314" s="45">
        <f t="shared" si="13"/>
        <v>532</v>
      </c>
      <c r="BB314" s="46">
        <f t="shared" si="14"/>
        <v>532</v>
      </c>
      <c r="BC314" s="47" t="str">
        <f t="shared" si="15"/>
        <v>INR  Five Hundred &amp; Thirty Two  Only</v>
      </c>
      <c r="IA314" s="21">
        <v>302</v>
      </c>
      <c r="IB314" s="21" t="s">
        <v>669</v>
      </c>
      <c r="IC314" s="21" t="s">
        <v>711</v>
      </c>
      <c r="ID314" s="21">
        <v>1</v>
      </c>
      <c r="IE314" s="22" t="s">
        <v>145</v>
      </c>
      <c r="IF314" s="22"/>
      <c r="IG314" s="22"/>
      <c r="IH314" s="22"/>
      <c r="II314" s="22"/>
    </row>
    <row r="315" spans="1:243" s="21" customFormat="1" ht="31.5">
      <c r="A315" s="35">
        <v>303</v>
      </c>
      <c r="B315" s="71" t="s">
        <v>428</v>
      </c>
      <c r="C315" s="31" t="s">
        <v>712</v>
      </c>
      <c r="D315" s="37">
        <v>4</v>
      </c>
      <c r="E315" s="38" t="s">
        <v>145</v>
      </c>
      <c r="F315" s="39">
        <v>461.75</v>
      </c>
      <c r="G315" s="40"/>
      <c r="H315" s="40"/>
      <c r="I315" s="41" t="s">
        <v>38</v>
      </c>
      <c r="J315" s="42">
        <f t="shared" si="12"/>
        <v>1</v>
      </c>
      <c r="K315" s="40" t="s">
        <v>39</v>
      </c>
      <c r="L315" s="40" t="s">
        <v>4</v>
      </c>
      <c r="M315" s="43"/>
      <c r="N315" s="40"/>
      <c r="O315" s="40"/>
      <c r="P315" s="44"/>
      <c r="Q315" s="40"/>
      <c r="R315" s="40"/>
      <c r="S315" s="44"/>
      <c r="T315" s="44"/>
      <c r="U315" s="44"/>
      <c r="V315" s="44"/>
      <c r="W315" s="44"/>
      <c r="X315" s="44"/>
      <c r="Y315" s="44"/>
      <c r="Z315" s="44"/>
      <c r="AA315" s="44"/>
      <c r="AB315" s="44"/>
      <c r="AC315" s="44"/>
      <c r="AD315" s="44"/>
      <c r="AE315" s="44"/>
      <c r="AF315" s="44"/>
      <c r="AG315" s="44"/>
      <c r="AH315" s="44"/>
      <c r="AI315" s="44"/>
      <c r="AJ315" s="44"/>
      <c r="AK315" s="44"/>
      <c r="AL315" s="44"/>
      <c r="AM315" s="44"/>
      <c r="AN315" s="44"/>
      <c r="AO315" s="44"/>
      <c r="AP315" s="44"/>
      <c r="AQ315" s="44"/>
      <c r="AR315" s="44"/>
      <c r="AS315" s="44"/>
      <c r="AT315" s="44"/>
      <c r="AU315" s="44"/>
      <c r="AV315" s="44"/>
      <c r="AW315" s="44"/>
      <c r="AX315" s="44"/>
      <c r="AY315" s="44"/>
      <c r="AZ315" s="44"/>
      <c r="BA315" s="45">
        <f t="shared" si="13"/>
        <v>1847</v>
      </c>
      <c r="BB315" s="46">
        <f t="shared" si="14"/>
        <v>1847</v>
      </c>
      <c r="BC315" s="47" t="str">
        <f t="shared" si="15"/>
        <v>INR  One Thousand Eight Hundred &amp; Forty Seven  Only</v>
      </c>
      <c r="IA315" s="21">
        <v>303</v>
      </c>
      <c r="IB315" s="21" t="s">
        <v>428</v>
      </c>
      <c r="IC315" s="21" t="s">
        <v>712</v>
      </c>
      <c r="ID315" s="21">
        <v>4</v>
      </c>
      <c r="IE315" s="22" t="s">
        <v>145</v>
      </c>
      <c r="IF315" s="22"/>
      <c r="IG315" s="22"/>
      <c r="IH315" s="22"/>
      <c r="II315" s="22"/>
    </row>
    <row r="316" spans="1:243" s="21" customFormat="1" ht="31.5">
      <c r="A316" s="35">
        <v>304</v>
      </c>
      <c r="B316" s="71" t="s">
        <v>429</v>
      </c>
      <c r="C316" s="31" t="s">
        <v>713</v>
      </c>
      <c r="D316" s="73"/>
      <c r="E316" s="74"/>
      <c r="F316" s="74"/>
      <c r="G316" s="74"/>
      <c r="H316" s="74"/>
      <c r="I316" s="74"/>
      <c r="J316" s="74"/>
      <c r="K316" s="74"/>
      <c r="L316" s="74"/>
      <c r="M316" s="74"/>
      <c r="N316" s="74"/>
      <c r="O316" s="74"/>
      <c r="P316" s="74"/>
      <c r="Q316" s="74"/>
      <c r="R316" s="74"/>
      <c r="S316" s="74"/>
      <c r="T316" s="74"/>
      <c r="U316" s="74"/>
      <c r="V316" s="74"/>
      <c r="W316" s="74"/>
      <c r="X316" s="74"/>
      <c r="Y316" s="74"/>
      <c r="Z316" s="74"/>
      <c r="AA316" s="74"/>
      <c r="AB316" s="74"/>
      <c r="AC316" s="74"/>
      <c r="AD316" s="74"/>
      <c r="AE316" s="74"/>
      <c r="AF316" s="74"/>
      <c r="AG316" s="74"/>
      <c r="AH316" s="74"/>
      <c r="AI316" s="74"/>
      <c r="AJ316" s="74"/>
      <c r="AK316" s="74"/>
      <c r="AL316" s="74"/>
      <c r="AM316" s="74"/>
      <c r="AN316" s="74"/>
      <c r="AO316" s="74"/>
      <c r="AP316" s="74"/>
      <c r="AQ316" s="74"/>
      <c r="AR316" s="74"/>
      <c r="AS316" s="74"/>
      <c r="AT316" s="74"/>
      <c r="AU316" s="74"/>
      <c r="AV316" s="74"/>
      <c r="AW316" s="74"/>
      <c r="AX316" s="74"/>
      <c r="AY316" s="74"/>
      <c r="AZ316" s="74"/>
      <c r="BA316" s="74"/>
      <c r="BB316" s="74"/>
      <c r="BC316" s="75"/>
      <c r="IA316" s="21">
        <v>304</v>
      </c>
      <c r="IB316" s="21" t="s">
        <v>429</v>
      </c>
      <c r="IC316" s="21" t="s">
        <v>713</v>
      </c>
      <c r="IE316" s="22"/>
      <c r="IF316" s="22"/>
      <c r="IG316" s="22"/>
      <c r="IH316" s="22"/>
      <c r="II316" s="22"/>
    </row>
    <row r="317" spans="1:243" s="21" customFormat="1" ht="31.5">
      <c r="A317" s="34">
        <v>305</v>
      </c>
      <c r="B317" s="71" t="s">
        <v>428</v>
      </c>
      <c r="C317" s="31" t="s">
        <v>714</v>
      </c>
      <c r="D317" s="37">
        <v>2</v>
      </c>
      <c r="E317" s="38" t="s">
        <v>145</v>
      </c>
      <c r="F317" s="39">
        <v>397.45</v>
      </c>
      <c r="G317" s="40"/>
      <c r="H317" s="40"/>
      <c r="I317" s="41" t="s">
        <v>38</v>
      </c>
      <c r="J317" s="42">
        <f t="shared" si="12"/>
        <v>1</v>
      </c>
      <c r="K317" s="40" t="s">
        <v>39</v>
      </c>
      <c r="L317" s="40" t="s">
        <v>4</v>
      </c>
      <c r="M317" s="43"/>
      <c r="N317" s="40"/>
      <c r="O317" s="40"/>
      <c r="P317" s="44"/>
      <c r="Q317" s="40"/>
      <c r="R317" s="40"/>
      <c r="S317" s="44"/>
      <c r="T317" s="44"/>
      <c r="U317" s="44"/>
      <c r="V317" s="44"/>
      <c r="W317" s="44"/>
      <c r="X317" s="44"/>
      <c r="Y317" s="44"/>
      <c r="Z317" s="44"/>
      <c r="AA317" s="44"/>
      <c r="AB317" s="44"/>
      <c r="AC317" s="44"/>
      <c r="AD317" s="44"/>
      <c r="AE317" s="44"/>
      <c r="AF317" s="44"/>
      <c r="AG317" s="44"/>
      <c r="AH317" s="44"/>
      <c r="AI317" s="44"/>
      <c r="AJ317" s="44"/>
      <c r="AK317" s="44"/>
      <c r="AL317" s="44"/>
      <c r="AM317" s="44"/>
      <c r="AN317" s="44"/>
      <c r="AO317" s="44"/>
      <c r="AP317" s="44"/>
      <c r="AQ317" s="44"/>
      <c r="AR317" s="44"/>
      <c r="AS317" s="44"/>
      <c r="AT317" s="44"/>
      <c r="AU317" s="44"/>
      <c r="AV317" s="44"/>
      <c r="AW317" s="44"/>
      <c r="AX317" s="44"/>
      <c r="AY317" s="44"/>
      <c r="AZ317" s="44"/>
      <c r="BA317" s="45">
        <f t="shared" si="13"/>
        <v>795</v>
      </c>
      <c r="BB317" s="46">
        <f t="shared" si="14"/>
        <v>795</v>
      </c>
      <c r="BC317" s="47" t="str">
        <f t="shared" si="15"/>
        <v>INR  Seven Hundred &amp; Ninety Five  Only</v>
      </c>
      <c r="IA317" s="21">
        <v>305</v>
      </c>
      <c r="IB317" s="21" t="s">
        <v>428</v>
      </c>
      <c r="IC317" s="21" t="s">
        <v>714</v>
      </c>
      <c r="ID317" s="21">
        <v>2</v>
      </c>
      <c r="IE317" s="22" t="s">
        <v>145</v>
      </c>
      <c r="IF317" s="22"/>
      <c r="IG317" s="22"/>
      <c r="IH317" s="22"/>
      <c r="II317" s="22"/>
    </row>
    <row r="318" spans="1:243" s="21" customFormat="1" ht="15.75">
      <c r="A318" s="35">
        <v>306</v>
      </c>
      <c r="B318" s="71" t="s">
        <v>670</v>
      </c>
      <c r="C318" s="31" t="s">
        <v>715</v>
      </c>
      <c r="D318" s="73"/>
      <c r="E318" s="74"/>
      <c r="F318" s="74"/>
      <c r="G318" s="74"/>
      <c r="H318" s="74"/>
      <c r="I318" s="74"/>
      <c r="J318" s="74"/>
      <c r="K318" s="74"/>
      <c r="L318" s="74"/>
      <c r="M318" s="74"/>
      <c r="N318" s="74"/>
      <c r="O318" s="74"/>
      <c r="P318" s="74"/>
      <c r="Q318" s="74"/>
      <c r="R318" s="74"/>
      <c r="S318" s="74"/>
      <c r="T318" s="74"/>
      <c r="U318" s="74"/>
      <c r="V318" s="74"/>
      <c r="W318" s="74"/>
      <c r="X318" s="74"/>
      <c r="Y318" s="74"/>
      <c r="Z318" s="74"/>
      <c r="AA318" s="74"/>
      <c r="AB318" s="74"/>
      <c r="AC318" s="74"/>
      <c r="AD318" s="74"/>
      <c r="AE318" s="74"/>
      <c r="AF318" s="74"/>
      <c r="AG318" s="74"/>
      <c r="AH318" s="74"/>
      <c r="AI318" s="74"/>
      <c r="AJ318" s="74"/>
      <c r="AK318" s="74"/>
      <c r="AL318" s="74"/>
      <c r="AM318" s="74"/>
      <c r="AN318" s="74"/>
      <c r="AO318" s="74"/>
      <c r="AP318" s="74"/>
      <c r="AQ318" s="74"/>
      <c r="AR318" s="74"/>
      <c r="AS318" s="74"/>
      <c r="AT318" s="74"/>
      <c r="AU318" s="74"/>
      <c r="AV318" s="74"/>
      <c r="AW318" s="74"/>
      <c r="AX318" s="74"/>
      <c r="AY318" s="74"/>
      <c r="AZ318" s="74"/>
      <c r="BA318" s="74"/>
      <c r="BB318" s="74"/>
      <c r="BC318" s="75"/>
      <c r="IA318" s="21">
        <v>306</v>
      </c>
      <c r="IB318" s="21" t="s">
        <v>670</v>
      </c>
      <c r="IC318" s="21" t="s">
        <v>715</v>
      </c>
      <c r="IE318" s="22"/>
      <c r="IF318" s="22"/>
      <c r="IG318" s="22"/>
      <c r="IH318" s="22"/>
      <c r="II318" s="22"/>
    </row>
    <row r="319" spans="1:243" s="21" customFormat="1" ht="31.5">
      <c r="A319" s="35">
        <v>307</v>
      </c>
      <c r="B319" s="71" t="s">
        <v>428</v>
      </c>
      <c r="C319" s="31" t="s">
        <v>716</v>
      </c>
      <c r="D319" s="37">
        <v>1</v>
      </c>
      <c r="E319" s="38" t="s">
        <v>145</v>
      </c>
      <c r="F319" s="39">
        <v>347.9</v>
      </c>
      <c r="G319" s="40"/>
      <c r="H319" s="40"/>
      <c r="I319" s="41" t="s">
        <v>38</v>
      </c>
      <c r="J319" s="42">
        <f t="shared" si="12"/>
        <v>1</v>
      </c>
      <c r="K319" s="40" t="s">
        <v>39</v>
      </c>
      <c r="L319" s="40" t="s">
        <v>4</v>
      </c>
      <c r="M319" s="43"/>
      <c r="N319" s="40"/>
      <c r="O319" s="40"/>
      <c r="P319" s="44"/>
      <c r="Q319" s="40"/>
      <c r="R319" s="40"/>
      <c r="S319" s="44"/>
      <c r="T319" s="44"/>
      <c r="U319" s="44"/>
      <c r="V319" s="44"/>
      <c r="W319" s="44"/>
      <c r="X319" s="44"/>
      <c r="Y319" s="44"/>
      <c r="Z319" s="44"/>
      <c r="AA319" s="44"/>
      <c r="AB319" s="44"/>
      <c r="AC319" s="44"/>
      <c r="AD319" s="44"/>
      <c r="AE319" s="44"/>
      <c r="AF319" s="44"/>
      <c r="AG319" s="44"/>
      <c r="AH319" s="44"/>
      <c r="AI319" s="44"/>
      <c r="AJ319" s="44"/>
      <c r="AK319" s="44"/>
      <c r="AL319" s="44"/>
      <c r="AM319" s="44"/>
      <c r="AN319" s="44"/>
      <c r="AO319" s="44"/>
      <c r="AP319" s="44"/>
      <c r="AQ319" s="44"/>
      <c r="AR319" s="44"/>
      <c r="AS319" s="44"/>
      <c r="AT319" s="44"/>
      <c r="AU319" s="44"/>
      <c r="AV319" s="44"/>
      <c r="AW319" s="44"/>
      <c r="AX319" s="44"/>
      <c r="AY319" s="44"/>
      <c r="AZ319" s="44"/>
      <c r="BA319" s="45">
        <f t="shared" si="13"/>
        <v>348</v>
      </c>
      <c r="BB319" s="46">
        <f t="shared" si="14"/>
        <v>348</v>
      </c>
      <c r="BC319" s="47" t="str">
        <f t="shared" si="15"/>
        <v>INR  Three Hundred &amp; Forty Eight  Only</v>
      </c>
      <c r="IA319" s="21">
        <v>307</v>
      </c>
      <c r="IB319" s="21" t="s">
        <v>428</v>
      </c>
      <c r="IC319" s="21" t="s">
        <v>716</v>
      </c>
      <c r="ID319" s="21">
        <v>1</v>
      </c>
      <c r="IE319" s="22" t="s">
        <v>145</v>
      </c>
      <c r="IF319" s="22"/>
      <c r="IG319" s="22"/>
      <c r="IH319" s="22"/>
      <c r="II319" s="22"/>
    </row>
    <row r="320" spans="1:243" s="21" customFormat="1" ht="34.5" customHeight="1">
      <c r="A320" s="34">
        <v>308</v>
      </c>
      <c r="B320" s="71" t="s">
        <v>430</v>
      </c>
      <c r="C320" s="31" t="s">
        <v>717</v>
      </c>
      <c r="D320" s="73"/>
      <c r="E320" s="74"/>
      <c r="F320" s="74"/>
      <c r="G320" s="74"/>
      <c r="H320" s="74"/>
      <c r="I320" s="74"/>
      <c r="J320" s="74"/>
      <c r="K320" s="74"/>
      <c r="L320" s="74"/>
      <c r="M320" s="74"/>
      <c r="N320" s="74"/>
      <c r="O320" s="74"/>
      <c r="P320" s="74"/>
      <c r="Q320" s="74"/>
      <c r="R320" s="74"/>
      <c r="S320" s="74"/>
      <c r="T320" s="74"/>
      <c r="U320" s="74"/>
      <c r="V320" s="74"/>
      <c r="W320" s="74"/>
      <c r="X320" s="74"/>
      <c r="Y320" s="74"/>
      <c r="Z320" s="74"/>
      <c r="AA320" s="74"/>
      <c r="AB320" s="74"/>
      <c r="AC320" s="74"/>
      <c r="AD320" s="74"/>
      <c r="AE320" s="74"/>
      <c r="AF320" s="74"/>
      <c r="AG320" s="74"/>
      <c r="AH320" s="74"/>
      <c r="AI320" s="74"/>
      <c r="AJ320" s="74"/>
      <c r="AK320" s="74"/>
      <c r="AL320" s="74"/>
      <c r="AM320" s="74"/>
      <c r="AN320" s="74"/>
      <c r="AO320" s="74"/>
      <c r="AP320" s="74"/>
      <c r="AQ320" s="74"/>
      <c r="AR320" s="74"/>
      <c r="AS320" s="74"/>
      <c r="AT320" s="74"/>
      <c r="AU320" s="74"/>
      <c r="AV320" s="74"/>
      <c r="AW320" s="74"/>
      <c r="AX320" s="74"/>
      <c r="AY320" s="74"/>
      <c r="AZ320" s="74"/>
      <c r="BA320" s="74"/>
      <c r="BB320" s="74"/>
      <c r="BC320" s="75"/>
      <c r="IA320" s="21">
        <v>308</v>
      </c>
      <c r="IB320" s="21" t="s">
        <v>430</v>
      </c>
      <c r="IC320" s="21" t="s">
        <v>717</v>
      </c>
      <c r="IE320" s="22"/>
      <c r="IF320" s="22"/>
      <c r="IG320" s="22"/>
      <c r="IH320" s="22"/>
      <c r="II320" s="22"/>
    </row>
    <row r="321" spans="1:243" s="21" customFormat="1" ht="20.25" customHeight="1">
      <c r="A321" s="35">
        <v>309</v>
      </c>
      <c r="B321" s="71" t="s">
        <v>431</v>
      </c>
      <c r="C321" s="31" t="s">
        <v>718</v>
      </c>
      <c r="D321" s="73"/>
      <c r="E321" s="74"/>
      <c r="F321" s="74"/>
      <c r="G321" s="74"/>
      <c r="H321" s="74"/>
      <c r="I321" s="74"/>
      <c r="J321" s="74"/>
      <c r="K321" s="74"/>
      <c r="L321" s="74"/>
      <c r="M321" s="74"/>
      <c r="N321" s="74"/>
      <c r="O321" s="74"/>
      <c r="P321" s="74"/>
      <c r="Q321" s="74"/>
      <c r="R321" s="74"/>
      <c r="S321" s="74"/>
      <c r="T321" s="74"/>
      <c r="U321" s="74"/>
      <c r="V321" s="74"/>
      <c r="W321" s="74"/>
      <c r="X321" s="74"/>
      <c r="Y321" s="74"/>
      <c r="Z321" s="74"/>
      <c r="AA321" s="74"/>
      <c r="AB321" s="74"/>
      <c r="AC321" s="74"/>
      <c r="AD321" s="74"/>
      <c r="AE321" s="74"/>
      <c r="AF321" s="74"/>
      <c r="AG321" s="74"/>
      <c r="AH321" s="74"/>
      <c r="AI321" s="74"/>
      <c r="AJ321" s="74"/>
      <c r="AK321" s="74"/>
      <c r="AL321" s="74"/>
      <c r="AM321" s="74"/>
      <c r="AN321" s="74"/>
      <c r="AO321" s="74"/>
      <c r="AP321" s="74"/>
      <c r="AQ321" s="74"/>
      <c r="AR321" s="74"/>
      <c r="AS321" s="74"/>
      <c r="AT321" s="74"/>
      <c r="AU321" s="74"/>
      <c r="AV321" s="74"/>
      <c r="AW321" s="74"/>
      <c r="AX321" s="74"/>
      <c r="AY321" s="74"/>
      <c r="AZ321" s="74"/>
      <c r="BA321" s="74"/>
      <c r="BB321" s="74"/>
      <c r="BC321" s="75"/>
      <c r="IA321" s="21">
        <v>309</v>
      </c>
      <c r="IB321" s="21" t="s">
        <v>431</v>
      </c>
      <c r="IC321" s="21" t="s">
        <v>718</v>
      </c>
      <c r="IE321" s="22"/>
      <c r="IF321" s="22"/>
      <c r="IG321" s="22"/>
      <c r="IH321" s="22"/>
      <c r="II321" s="22"/>
    </row>
    <row r="322" spans="1:243" s="21" customFormat="1" ht="20.25" customHeight="1">
      <c r="A322" s="35">
        <v>310</v>
      </c>
      <c r="B322" s="71" t="s">
        <v>432</v>
      </c>
      <c r="C322" s="31" t="s">
        <v>719</v>
      </c>
      <c r="D322" s="37">
        <v>59</v>
      </c>
      <c r="E322" s="38" t="s">
        <v>145</v>
      </c>
      <c r="F322" s="39">
        <v>85.2</v>
      </c>
      <c r="G322" s="40"/>
      <c r="H322" s="40"/>
      <c r="I322" s="41" t="s">
        <v>38</v>
      </c>
      <c r="J322" s="42">
        <f t="shared" si="12"/>
        <v>1</v>
      </c>
      <c r="K322" s="40" t="s">
        <v>39</v>
      </c>
      <c r="L322" s="40" t="s">
        <v>4</v>
      </c>
      <c r="M322" s="43"/>
      <c r="N322" s="40"/>
      <c r="O322" s="40"/>
      <c r="P322" s="44"/>
      <c r="Q322" s="40"/>
      <c r="R322" s="40"/>
      <c r="S322" s="44"/>
      <c r="T322" s="44"/>
      <c r="U322" s="44"/>
      <c r="V322" s="44"/>
      <c r="W322" s="44"/>
      <c r="X322" s="44"/>
      <c r="Y322" s="44"/>
      <c r="Z322" s="44"/>
      <c r="AA322" s="44"/>
      <c r="AB322" s="44"/>
      <c r="AC322" s="44"/>
      <c r="AD322" s="44"/>
      <c r="AE322" s="44"/>
      <c r="AF322" s="44"/>
      <c r="AG322" s="44"/>
      <c r="AH322" s="44"/>
      <c r="AI322" s="44"/>
      <c r="AJ322" s="44"/>
      <c r="AK322" s="44"/>
      <c r="AL322" s="44"/>
      <c r="AM322" s="44"/>
      <c r="AN322" s="44"/>
      <c r="AO322" s="44"/>
      <c r="AP322" s="44"/>
      <c r="AQ322" s="44"/>
      <c r="AR322" s="44"/>
      <c r="AS322" s="44"/>
      <c r="AT322" s="44"/>
      <c r="AU322" s="44"/>
      <c r="AV322" s="44"/>
      <c r="AW322" s="44"/>
      <c r="AX322" s="44"/>
      <c r="AY322" s="44"/>
      <c r="AZ322" s="44"/>
      <c r="BA322" s="45">
        <f t="shared" si="13"/>
        <v>5027</v>
      </c>
      <c r="BB322" s="46">
        <f t="shared" si="14"/>
        <v>5027</v>
      </c>
      <c r="BC322" s="47" t="str">
        <f t="shared" si="15"/>
        <v>INR  Five Thousand  &amp;Twenty Seven  Only</v>
      </c>
      <c r="IA322" s="21">
        <v>310</v>
      </c>
      <c r="IB322" s="21" t="s">
        <v>432</v>
      </c>
      <c r="IC322" s="21" t="s">
        <v>719</v>
      </c>
      <c r="ID322" s="21">
        <v>59</v>
      </c>
      <c r="IE322" s="22" t="s">
        <v>145</v>
      </c>
      <c r="IF322" s="22"/>
      <c r="IG322" s="22"/>
      <c r="IH322" s="22"/>
      <c r="II322" s="22"/>
    </row>
    <row r="323" spans="1:243" s="21" customFormat="1" ht="124.5" customHeight="1">
      <c r="A323" s="34">
        <v>311</v>
      </c>
      <c r="B323" s="71" t="s">
        <v>671</v>
      </c>
      <c r="C323" s="31" t="s">
        <v>720</v>
      </c>
      <c r="D323" s="73"/>
      <c r="E323" s="74"/>
      <c r="F323" s="74"/>
      <c r="G323" s="74"/>
      <c r="H323" s="74"/>
      <c r="I323" s="74"/>
      <c r="J323" s="74"/>
      <c r="K323" s="74"/>
      <c r="L323" s="74"/>
      <c r="M323" s="74"/>
      <c r="N323" s="74"/>
      <c r="O323" s="74"/>
      <c r="P323" s="74"/>
      <c r="Q323" s="74"/>
      <c r="R323" s="74"/>
      <c r="S323" s="74"/>
      <c r="T323" s="74"/>
      <c r="U323" s="74"/>
      <c r="V323" s="74"/>
      <c r="W323" s="74"/>
      <c r="X323" s="74"/>
      <c r="Y323" s="74"/>
      <c r="Z323" s="74"/>
      <c r="AA323" s="74"/>
      <c r="AB323" s="74"/>
      <c r="AC323" s="74"/>
      <c r="AD323" s="74"/>
      <c r="AE323" s="74"/>
      <c r="AF323" s="74"/>
      <c r="AG323" s="74"/>
      <c r="AH323" s="74"/>
      <c r="AI323" s="74"/>
      <c r="AJ323" s="74"/>
      <c r="AK323" s="74"/>
      <c r="AL323" s="74"/>
      <c r="AM323" s="74"/>
      <c r="AN323" s="74"/>
      <c r="AO323" s="74"/>
      <c r="AP323" s="74"/>
      <c r="AQ323" s="74"/>
      <c r="AR323" s="74"/>
      <c r="AS323" s="74"/>
      <c r="AT323" s="74"/>
      <c r="AU323" s="74"/>
      <c r="AV323" s="74"/>
      <c r="AW323" s="74"/>
      <c r="AX323" s="74"/>
      <c r="AY323" s="74"/>
      <c r="AZ323" s="74"/>
      <c r="BA323" s="74"/>
      <c r="BB323" s="74"/>
      <c r="BC323" s="75"/>
      <c r="IA323" s="21">
        <v>311</v>
      </c>
      <c r="IB323" s="21" t="s">
        <v>671</v>
      </c>
      <c r="IC323" s="21" t="s">
        <v>720</v>
      </c>
      <c r="IE323" s="22"/>
      <c r="IF323" s="22"/>
      <c r="IG323" s="22"/>
      <c r="IH323" s="22"/>
      <c r="II323" s="22"/>
    </row>
    <row r="324" spans="1:243" s="21" customFormat="1" ht="31.5">
      <c r="A324" s="35">
        <v>312</v>
      </c>
      <c r="B324" s="71" t="s">
        <v>672</v>
      </c>
      <c r="C324" s="31" t="s">
        <v>721</v>
      </c>
      <c r="D324" s="37">
        <v>2</v>
      </c>
      <c r="E324" s="38" t="s">
        <v>145</v>
      </c>
      <c r="F324" s="39">
        <v>1712.15</v>
      </c>
      <c r="G324" s="40"/>
      <c r="H324" s="40"/>
      <c r="I324" s="41" t="s">
        <v>38</v>
      </c>
      <c r="J324" s="42">
        <f t="shared" si="12"/>
        <v>1</v>
      </c>
      <c r="K324" s="40" t="s">
        <v>39</v>
      </c>
      <c r="L324" s="40" t="s">
        <v>4</v>
      </c>
      <c r="M324" s="43"/>
      <c r="N324" s="40"/>
      <c r="O324" s="40"/>
      <c r="P324" s="44"/>
      <c r="Q324" s="40"/>
      <c r="R324" s="40"/>
      <c r="S324" s="44"/>
      <c r="T324" s="44"/>
      <c r="U324" s="44"/>
      <c r="V324" s="44"/>
      <c r="W324" s="44"/>
      <c r="X324" s="44"/>
      <c r="Y324" s="44"/>
      <c r="Z324" s="44"/>
      <c r="AA324" s="44"/>
      <c r="AB324" s="44"/>
      <c r="AC324" s="44"/>
      <c r="AD324" s="44"/>
      <c r="AE324" s="44"/>
      <c r="AF324" s="44"/>
      <c r="AG324" s="44"/>
      <c r="AH324" s="44"/>
      <c r="AI324" s="44"/>
      <c r="AJ324" s="44"/>
      <c r="AK324" s="44"/>
      <c r="AL324" s="44"/>
      <c r="AM324" s="44"/>
      <c r="AN324" s="44"/>
      <c r="AO324" s="44"/>
      <c r="AP324" s="44"/>
      <c r="AQ324" s="44"/>
      <c r="AR324" s="44"/>
      <c r="AS324" s="44"/>
      <c r="AT324" s="44"/>
      <c r="AU324" s="44"/>
      <c r="AV324" s="44"/>
      <c r="AW324" s="44"/>
      <c r="AX324" s="44"/>
      <c r="AY324" s="44"/>
      <c r="AZ324" s="44"/>
      <c r="BA324" s="45">
        <f t="shared" si="13"/>
        <v>3424</v>
      </c>
      <c r="BB324" s="46">
        <f t="shared" si="14"/>
        <v>3424</v>
      </c>
      <c r="BC324" s="47" t="str">
        <f t="shared" si="15"/>
        <v>INR  Three Thousand Four Hundred &amp; Twenty Four  Only</v>
      </c>
      <c r="IA324" s="21">
        <v>312</v>
      </c>
      <c r="IB324" s="21" t="s">
        <v>672</v>
      </c>
      <c r="IC324" s="21" t="s">
        <v>721</v>
      </c>
      <c r="ID324" s="21">
        <v>2</v>
      </c>
      <c r="IE324" s="22" t="s">
        <v>145</v>
      </c>
      <c r="IF324" s="22"/>
      <c r="IG324" s="22"/>
      <c r="IH324" s="22"/>
      <c r="II324" s="22"/>
    </row>
    <row r="325" spans="1:243" s="21" customFormat="1" ht="31.5">
      <c r="A325" s="35">
        <v>313</v>
      </c>
      <c r="B325" s="71" t="s">
        <v>673</v>
      </c>
      <c r="C325" s="31" t="s">
        <v>722</v>
      </c>
      <c r="D325" s="73"/>
      <c r="E325" s="74"/>
      <c r="F325" s="74"/>
      <c r="G325" s="74"/>
      <c r="H325" s="74"/>
      <c r="I325" s="74"/>
      <c r="J325" s="74"/>
      <c r="K325" s="74"/>
      <c r="L325" s="74"/>
      <c r="M325" s="74"/>
      <c r="N325" s="74"/>
      <c r="O325" s="74"/>
      <c r="P325" s="74"/>
      <c r="Q325" s="74"/>
      <c r="R325" s="74"/>
      <c r="S325" s="74"/>
      <c r="T325" s="74"/>
      <c r="U325" s="74"/>
      <c r="V325" s="74"/>
      <c r="W325" s="74"/>
      <c r="X325" s="74"/>
      <c r="Y325" s="74"/>
      <c r="Z325" s="74"/>
      <c r="AA325" s="74"/>
      <c r="AB325" s="74"/>
      <c r="AC325" s="74"/>
      <c r="AD325" s="74"/>
      <c r="AE325" s="74"/>
      <c r="AF325" s="74"/>
      <c r="AG325" s="74"/>
      <c r="AH325" s="74"/>
      <c r="AI325" s="74"/>
      <c r="AJ325" s="74"/>
      <c r="AK325" s="74"/>
      <c r="AL325" s="74"/>
      <c r="AM325" s="74"/>
      <c r="AN325" s="74"/>
      <c r="AO325" s="74"/>
      <c r="AP325" s="74"/>
      <c r="AQ325" s="74"/>
      <c r="AR325" s="74"/>
      <c r="AS325" s="74"/>
      <c r="AT325" s="74"/>
      <c r="AU325" s="74"/>
      <c r="AV325" s="74"/>
      <c r="AW325" s="74"/>
      <c r="AX325" s="74"/>
      <c r="AY325" s="74"/>
      <c r="AZ325" s="74"/>
      <c r="BA325" s="74"/>
      <c r="BB325" s="74"/>
      <c r="BC325" s="75"/>
      <c r="IA325" s="21">
        <v>313</v>
      </c>
      <c r="IB325" s="21" t="s">
        <v>673</v>
      </c>
      <c r="IC325" s="21" t="s">
        <v>722</v>
      </c>
      <c r="IE325" s="22"/>
      <c r="IF325" s="22"/>
      <c r="IG325" s="22"/>
      <c r="IH325" s="22"/>
      <c r="II325" s="22"/>
    </row>
    <row r="326" spans="1:243" s="21" customFormat="1" ht="31.5">
      <c r="A326" s="34">
        <v>314</v>
      </c>
      <c r="B326" s="71" t="s">
        <v>432</v>
      </c>
      <c r="C326" s="31" t="s">
        <v>723</v>
      </c>
      <c r="D326" s="37">
        <v>4</v>
      </c>
      <c r="E326" s="38" t="s">
        <v>145</v>
      </c>
      <c r="F326" s="39">
        <v>262.3</v>
      </c>
      <c r="G326" s="40"/>
      <c r="H326" s="40"/>
      <c r="I326" s="41" t="s">
        <v>38</v>
      </c>
      <c r="J326" s="42">
        <f t="shared" si="12"/>
        <v>1</v>
      </c>
      <c r="K326" s="40" t="s">
        <v>39</v>
      </c>
      <c r="L326" s="40" t="s">
        <v>4</v>
      </c>
      <c r="M326" s="43"/>
      <c r="N326" s="40"/>
      <c r="O326" s="40"/>
      <c r="P326" s="44"/>
      <c r="Q326" s="40"/>
      <c r="R326" s="40"/>
      <c r="S326" s="44"/>
      <c r="T326" s="44"/>
      <c r="U326" s="44"/>
      <c r="V326" s="44"/>
      <c r="W326" s="44"/>
      <c r="X326" s="44"/>
      <c r="Y326" s="44"/>
      <c r="Z326" s="44"/>
      <c r="AA326" s="44"/>
      <c r="AB326" s="44"/>
      <c r="AC326" s="44"/>
      <c r="AD326" s="44"/>
      <c r="AE326" s="44"/>
      <c r="AF326" s="44"/>
      <c r="AG326" s="44"/>
      <c r="AH326" s="44"/>
      <c r="AI326" s="44"/>
      <c r="AJ326" s="44"/>
      <c r="AK326" s="44"/>
      <c r="AL326" s="44"/>
      <c r="AM326" s="44"/>
      <c r="AN326" s="44"/>
      <c r="AO326" s="44"/>
      <c r="AP326" s="44"/>
      <c r="AQ326" s="44"/>
      <c r="AR326" s="44"/>
      <c r="AS326" s="44"/>
      <c r="AT326" s="44"/>
      <c r="AU326" s="44"/>
      <c r="AV326" s="44"/>
      <c r="AW326" s="44"/>
      <c r="AX326" s="44"/>
      <c r="AY326" s="44"/>
      <c r="AZ326" s="44"/>
      <c r="BA326" s="45">
        <f t="shared" si="13"/>
        <v>1049</v>
      </c>
      <c r="BB326" s="46">
        <f t="shared" si="14"/>
        <v>1049</v>
      </c>
      <c r="BC326" s="47" t="str">
        <f t="shared" si="15"/>
        <v>INR  One Thousand  &amp;Forty Nine  Only</v>
      </c>
      <c r="IA326" s="21">
        <v>314</v>
      </c>
      <c r="IB326" s="21" t="s">
        <v>432</v>
      </c>
      <c r="IC326" s="21" t="s">
        <v>723</v>
      </c>
      <c r="ID326" s="21">
        <v>4</v>
      </c>
      <c r="IE326" s="22" t="s">
        <v>145</v>
      </c>
      <c r="IF326" s="22"/>
      <c r="IG326" s="22"/>
      <c r="IH326" s="22"/>
      <c r="II326" s="22"/>
    </row>
    <row r="327" spans="1:243" s="21" customFormat="1" ht="24" customHeight="1">
      <c r="A327" s="35">
        <v>315</v>
      </c>
      <c r="B327" s="71" t="s">
        <v>428</v>
      </c>
      <c r="C327" s="31" t="s">
        <v>724</v>
      </c>
      <c r="D327" s="37">
        <v>4</v>
      </c>
      <c r="E327" s="38" t="s">
        <v>145</v>
      </c>
      <c r="F327" s="39">
        <v>289.05</v>
      </c>
      <c r="G327" s="40"/>
      <c r="H327" s="40"/>
      <c r="I327" s="41" t="s">
        <v>38</v>
      </c>
      <c r="J327" s="42">
        <f t="shared" si="12"/>
        <v>1</v>
      </c>
      <c r="K327" s="40" t="s">
        <v>39</v>
      </c>
      <c r="L327" s="40" t="s">
        <v>4</v>
      </c>
      <c r="M327" s="43"/>
      <c r="N327" s="40"/>
      <c r="O327" s="40"/>
      <c r="P327" s="44"/>
      <c r="Q327" s="40"/>
      <c r="R327" s="40"/>
      <c r="S327" s="44"/>
      <c r="T327" s="44"/>
      <c r="U327" s="44"/>
      <c r="V327" s="44"/>
      <c r="W327" s="44"/>
      <c r="X327" s="44"/>
      <c r="Y327" s="44"/>
      <c r="Z327" s="44"/>
      <c r="AA327" s="44"/>
      <c r="AB327" s="44"/>
      <c r="AC327" s="44"/>
      <c r="AD327" s="44"/>
      <c r="AE327" s="44"/>
      <c r="AF327" s="44"/>
      <c r="AG327" s="44"/>
      <c r="AH327" s="44"/>
      <c r="AI327" s="44"/>
      <c r="AJ327" s="44"/>
      <c r="AK327" s="44"/>
      <c r="AL327" s="44"/>
      <c r="AM327" s="44"/>
      <c r="AN327" s="44"/>
      <c r="AO327" s="44"/>
      <c r="AP327" s="44"/>
      <c r="AQ327" s="44"/>
      <c r="AR327" s="44"/>
      <c r="AS327" s="44"/>
      <c r="AT327" s="44"/>
      <c r="AU327" s="44"/>
      <c r="AV327" s="44"/>
      <c r="AW327" s="44"/>
      <c r="AX327" s="44"/>
      <c r="AY327" s="44"/>
      <c r="AZ327" s="44"/>
      <c r="BA327" s="45">
        <f t="shared" si="13"/>
        <v>1156</v>
      </c>
      <c r="BB327" s="46">
        <f t="shared" si="14"/>
        <v>1156</v>
      </c>
      <c r="BC327" s="47" t="str">
        <f t="shared" si="15"/>
        <v>INR  One Thousand One Hundred &amp; Fifty Six  Only</v>
      </c>
      <c r="IA327" s="21">
        <v>315</v>
      </c>
      <c r="IB327" s="21" t="s">
        <v>428</v>
      </c>
      <c r="IC327" s="21" t="s">
        <v>724</v>
      </c>
      <c r="ID327" s="21">
        <v>4</v>
      </c>
      <c r="IE327" s="22" t="s">
        <v>145</v>
      </c>
      <c r="IF327" s="22"/>
      <c r="IG327" s="22"/>
      <c r="IH327" s="22"/>
      <c r="II327" s="22"/>
    </row>
    <row r="328" spans="1:243" s="21" customFormat="1" ht="54" customHeight="1">
      <c r="A328" s="35">
        <v>316</v>
      </c>
      <c r="B328" s="71" t="s">
        <v>674</v>
      </c>
      <c r="C328" s="31" t="s">
        <v>725</v>
      </c>
      <c r="D328" s="37">
        <v>1500</v>
      </c>
      <c r="E328" s="38" t="s">
        <v>710</v>
      </c>
      <c r="F328" s="39">
        <v>9.7</v>
      </c>
      <c r="G328" s="40"/>
      <c r="H328" s="40"/>
      <c r="I328" s="41" t="s">
        <v>38</v>
      </c>
      <c r="J328" s="42">
        <f t="shared" si="12"/>
        <v>1</v>
      </c>
      <c r="K328" s="40" t="s">
        <v>39</v>
      </c>
      <c r="L328" s="40" t="s">
        <v>4</v>
      </c>
      <c r="M328" s="43"/>
      <c r="N328" s="40"/>
      <c r="O328" s="40"/>
      <c r="P328" s="44"/>
      <c r="Q328" s="40"/>
      <c r="R328" s="40"/>
      <c r="S328" s="44"/>
      <c r="T328" s="44"/>
      <c r="U328" s="44"/>
      <c r="V328" s="44"/>
      <c r="W328" s="44"/>
      <c r="X328" s="44"/>
      <c r="Y328" s="44"/>
      <c r="Z328" s="44"/>
      <c r="AA328" s="44"/>
      <c r="AB328" s="44"/>
      <c r="AC328" s="44"/>
      <c r="AD328" s="44"/>
      <c r="AE328" s="44"/>
      <c r="AF328" s="44"/>
      <c r="AG328" s="44"/>
      <c r="AH328" s="44"/>
      <c r="AI328" s="44"/>
      <c r="AJ328" s="44"/>
      <c r="AK328" s="44"/>
      <c r="AL328" s="44"/>
      <c r="AM328" s="44"/>
      <c r="AN328" s="44"/>
      <c r="AO328" s="44"/>
      <c r="AP328" s="44"/>
      <c r="AQ328" s="44"/>
      <c r="AR328" s="44"/>
      <c r="AS328" s="44"/>
      <c r="AT328" s="44"/>
      <c r="AU328" s="44"/>
      <c r="AV328" s="44"/>
      <c r="AW328" s="44"/>
      <c r="AX328" s="44"/>
      <c r="AY328" s="44"/>
      <c r="AZ328" s="44"/>
      <c r="BA328" s="45">
        <f t="shared" si="13"/>
        <v>14550</v>
      </c>
      <c r="BB328" s="46">
        <f t="shared" si="14"/>
        <v>14550</v>
      </c>
      <c r="BC328" s="47" t="str">
        <f t="shared" si="15"/>
        <v>INR  Fourteen Thousand Five Hundred &amp; Fifty  Only</v>
      </c>
      <c r="IA328" s="21">
        <v>316</v>
      </c>
      <c r="IB328" s="21" t="s">
        <v>674</v>
      </c>
      <c r="IC328" s="21" t="s">
        <v>725</v>
      </c>
      <c r="ID328" s="21">
        <v>1500</v>
      </c>
      <c r="IE328" s="32" t="s">
        <v>710</v>
      </c>
      <c r="IF328" s="22"/>
      <c r="IG328" s="22"/>
      <c r="IH328" s="22"/>
      <c r="II328" s="22"/>
    </row>
    <row r="329" spans="1:243" s="21" customFormat="1" ht="27.75" customHeight="1">
      <c r="A329" s="34">
        <v>317</v>
      </c>
      <c r="B329" s="71" t="s">
        <v>433</v>
      </c>
      <c r="C329" s="31" t="s">
        <v>726</v>
      </c>
      <c r="D329" s="73"/>
      <c r="E329" s="74"/>
      <c r="F329" s="74"/>
      <c r="G329" s="74"/>
      <c r="H329" s="74"/>
      <c r="I329" s="74"/>
      <c r="J329" s="74"/>
      <c r="K329" s="74"/>
      <c r="L329" s="74"/>
      <c r="M329" s="74"/>
      <c r="N329" s="74"/>
      <c r="O329" s="74"/>
      <c r="P329" s="74"/>
      <c r="Q329" s="74"/>
      <c r="R329" s="74"/>
      <c r="S329" s="74"/>
      <c r="T329" s="74"/>
      <c r="U329" s="74"/>
      <c r="V329" s="74"/>
      <c r="W329" s="74"/>
      <c r="X329" s="74"/>
      <c r="Y329" s="74"/>
      <c r="Z329" s="74"/>
      <c r="AA329" s="74"/>
      <c r="AB329" s="74"/>
      <c r="AC329" s="74"/>
      <c r="AD329" s="74"/>
      <c r="AE329" s="74"/>
      <c r="AF329" s="74"/>
      <c r="AG329" s="74"/>
      <c r="AH329" s="74"/>
      <c r="AI329" s="74"/>
      <c r="AJ329" s="74"/>
      <c r="AK329" s="74"/>
      <c r="AL329" s="74"/>
      <c r="AM329" s="74"/>
      <c r="AN329" s="74"/>
      <c r="AO329" s="74"/>
      <c r="AP329" s="74"/>
      <c r="AQ329" s="74"/>
      <c r="AR329" s="74"/>
      <c r="AS329" s="74"/>
      <c r="AT329" s="74"/>
      <c r="AU329" s="74"/>
      <c r="AV329" s="74"/>
      <c r="AW329" s="74"/>
      <c r="AX329" s="74"/>
      <c r="AY329" s="74"/>
      <c r="AZ329" s="74"/>
      <c r="BA329" s="74"/>
      <c r="BB329" s="74"/>
      <c r="BC329" s="75"/>
      <c r="IA329" s="21">
        <v>317</v>
      </c>
      <c r="IB329" s="21" t="s">
        <v>433</v>
      </c>
      <c r="IC329" s="21" t="s">
        <v>726</v>
      </c>
      <c r="IE329" s="22"/>
      <c r="IF329" s="22"/>
      <c r="IG329" s="22"/>
      <c r="IH329" s="22"/>
      <c r="II329" s="22"/>
    </row>
    <row r="330" spans="1:243" s="21" customFormat="1" ht="33" customHeight="1">
      <c r="A330" s="35">
        <v>318</v>
      </c>
      <c r="B330" s="71" t="s">
        <v>432</v>
      </c>
      <c r="C330" s="31" t="s">
        <v>727</v>
      </c>
      <c r="D330" s="37">
        <v>16</v>
      </c>
      <c r="E330" s="38" t="s">
        <v>145</v>
      </c>
      <c r="F330" s="39">
        <v>434.2</v>
      </c>
      <c r="G330" s="40"/>
      <c r="H330" s="40"/>
      <c r="I330" s="41" t="s">
        <v>38</v>
      </c>
      <c r="J330" s="42">
        <f t="shared" si="12"/>
        <v>1</v>
      </c>
      <c r="K330" s="40" t="s">
        <v>39</v>
      </c>
      <c r="L330" s="40" t="s">
        <v>4</v>
      </c>
      <c r="M330" s="43"/>
      <c r="N330" s="40"/>
      <c r="O330" s="40"/>
      <c r="P330" s="44"/>
      <c r="Q330" s="40"/>
      <c r="R330" s="40"/>
      <c r="S330" s="44"/>
      <c r="T330" s="44"/>
      <c r="U330" s="44"/>
      <c r="V330" s="44"/>
      <c r="W330" s="44"/>
      <c r="X330" s="44"/>
      <c r="Y330" s="44"/>
      <c r="Z330" s="44"/>
      <c r="AA330" s="44"/>
      <c r="AB330" s="44"/>
      <c r="AC330" s="44"/>
      <c r="AD330" s="44"/>
      <c r="AE330" s="44"/>
      <c r="AF330" s="44"/>
      <c r="AG330" s="44"/>
      <c r="AH330" s="44"/>
      <c r="AI330" s="44"/>
      <c r="AJ330" s="44"/>
      <c r="AK330" s="44"/>
      <c r="AL330" s="44"/>
      <c r="AM330" s="44"/>
      <c r="AN330" s="44"/>
      <c r="AO330" s="44"/>
      <c r="AP330" s="44"/>
      <c r="AQ330" s="44"/>
      <c r="AR330" s="44"/>
      <c r="AS330" s="44"/>
      <c r="AT330" s="44"/>
      <c r="AU330" s="44"/>
      <c r="AV330" s="44"/>
      <c r="AW330" s="44"/>
      <c r="AX330" s="44"/>
      <c r="AY330" s="44"/>
      <c r="AZ330" s="44"/>
      <c r="BA330" s="45">
        <f t="shared" si="13"/>
        <v>6947</v>
      </c>
      <c r="BB330" s="46">
        <f t="shared" si="14"/>
        <v>6947</v>
      </c>
      <c r="BC330" s="47" t="str">
        <f t="shared" si="15"/>
        <v>INR  Six Thousand Nine Hundred &amp; Forty Seven  Only</v>
      </c>
      <c r="IA330" s="21">
        <v>318</v>
      </c>
      <c r="IB330" s="21" t="s">
        <v>432</v>
      </c>
      <c r="IC330" s="21" t="s">
        <v>727</v>
      </c>
      <c r="ID330" s="21">
        <v>16</v>
      </c>
      <c r="IE330" s="32" t="s">
        <v>145</v>
      </c>
      <c r="IF330" s="22"/>
      <c r="IG330" s="22"/>
      <c r="IH330" s="22"/>
      <c r="II330" s="22"/>
    </row>
    <row r="331" spans="1:243" s="21" customFormat="1" ht="56.25" customHeight="1">
      <c r="A331" s="35">
        <v>319</v>
      </c>
      <c r="B331" s="71" t="s">
        <v>434</v>
      </c>
      <c r="C331" s="31" t="s">
        <v>728</v>
      </c>
      <c r="D331" s="73"/>
      <c r="E331" s="74"/>
      <c r="F331" s="74"/>
      <c r="G331" s="74"/>
      <c r="H331" s="74"/>
      <c r="I331" s="74"/>
      <c r="J331" s="74"/>
      <c r="K331" s="74"/>
      <c r="L331" s="74"/>
      <c r="M331" s="74"/>
      <c r="N331" s="74"/>
      <c r="O331" s="74"/>
      <c r="P331" s="74"/>
      <c r="Q331" s="74"/>
      <c r="R331" s="74"/>
      <c r="S331" s="74"/>
      <c r="T331" s="74"/>
      <c r="U331" s="74"/>
      <c r="V331" s="74"/>
      <c r="W331" s="74"/>
      <c r="X331" s="74"/>
      <c r="Y331" s="74"/>
      <c r="Z331" s="74"/>
      <c r="AA331" s="74"/>
      <c r="AB331" s="74"/>
      <c r="AC331" s="74"/>
      <c r="AD331" s="74"/>
      <c r="AE331" s="74"/>
      <c r="AF331" s="74"/>
      <c r="AG331" s="74"/>
      <c r="AH331" s="74"/>
      <c r="AI331" s="74"/>
      <c r="AJ331" s="74"/>
      <c r="AK331" s="74"/>
      <c r="AL331" s="74"/>
      <c r="AM331" s="74"/>
      <c r="AN331" s="74"/>
      <c r="AO331" s="74"/>
      <c r="AP331" s="74"/>
      <c r="AQ331" s="74"/>
      <c r="AR331" s="74"/>
      <c r="AS331" s="74"/>
      <c r="AT331" s="74"/>
      <c r="AU331" s="74"/>
      <c r="AV331" s="74"/>
      <c r="AW331" s="74"/>
      <c r="AX331" s="74"/>
      <c r="AY331" s="74"/>
      <c r="AZ331" s="74"/>
      <c r="BA331" s="74"/>
      <c r="BB331" s="74"/>
      <c r="BC331" s="75"/>
      <c r="IA331" s="21">
        <v>319</v>
      </c>
      <c r="IB331" s="21" t="s">
        <v>434</v>
      </c>
      <c r="IC331" s="21" t="s">
        <v>728</v>
      </c>
      <c r="IE331" s="22"/>
      <c r="IF331" s="22"/>
      <c r="IG331" s="22"/>
      <c r="IH331" s="22"/>
      <c r="II331" s="22"/>
    </row>
    <row r="332" spans="1:243" s="21" customFormat="1" ht="31.5">
      <c r="A332" s="34">
        <v>320</v>
      </c>
      <c r="B332" s="71" t="s">
        <v>432</v>
      </c>
      <c r="C332" s="31" t="s">
        <v>729</v>
      </c>
      <c r="D332" s="37">
        <v>6</v>
      </c>
      <c r="E332" s="38" t="s">
        <v>145</v>
      </c>
      <c r="F332" s="39">
        <v>715.05</v>
      </c>
      <c r="G332" s="40"/>
      <c r="H332" s="40"/>
      <c r="I332" s="41" t="s">
        <v>38</v>
      </c>
      <c r="J332" s="42">
        <f t="shared" si="12"/>
        <v>1</v>
      </c>
      <c r="K332" s="40" t="s">
        <v>39</v>
      </c>
      <c r="L332" s="40" t="s">
        <v>4</v>
      </c>
      <c r="M332" s="43"/>
      <c r="N332" s="40"/>
      <c r="O332" s="40"/>
      <c r="P332" s="44"/>
      <c r="Q332" s="40"/>
      <c r="R332" s="40"/>
      <c r="S332" s="44"/>
      <c r="T332" s="44"/>
      <c r="U332" s="44"/>
      <c r="V332" s="44"/>
      <c r="W332" s="44"/>
      <c r="X332" s="44"/>
      <c r="Y332" s="44"/>
      <c r="Z332" s="44"/>
      <c r="AA332" s="44"/>
      <c r="AB332" s="44"/>
      <c r="AC332" s="44"/>
      <c r="AD332" s="44"/>
      <c r="AE332" s="44"/>
      <c r="AF332" s="44"/>
      <c r="AG332" s="44"/>
      <c r="AH332" s="44"/>
      <c r="AI332" s="44"/>
      <c r="AJ332" s="44"/>
      <c r="AK332" s="44"/>
      <c r="AL332" s="44"/>
      <c r="AM332" s="44"/>
      <c r="AN332" s="44"/>
      <c r="AO332" s="44"/>
      <c r="AP332" s="44"/>
      <c r="AQ332" s="44"/>
      <c r="AR332" s="44"/>
      <c r="AS332" s="44"/>
      <c r="AT332" s="44"/>
      <c r="AU332" s="44"/>
      <c r="AV332" s="44"/>
      <c r="AW332" s="44"/>
      <c r="AX332" s="44"/>
      <c r="AY332" s="44"/>
      <c r="AZ332" s="44"/>
      <c r="BA332" s="45">
        <f t="shared" si="13"/>
        <v>4290</v>
      </c>
      <c r="BB332" s="46">
        <f t="shared" si="14"/>
        <v>4290</v>
      </c>
      <c r="BC332" s="47" t="str">
        <f t="shared" si="15"/>
        <v>INR  Four Thousand Two Hundred &amp; Ninety  Only</v>
      </c>
      <c r="IA332" s="21">
        <v>320</v>
      </c>
      <c r="IB332" s="21" t="s">
        <v>432</v>
      </c>
      <c r="IC332" s="21" t="s">
        <v>729</v>
      </c>
      <c r="ID332" s="21">
        <v>6</v>
      </c>
      <c r="IE332" s="22" t="s">
        <v>145</v>
      </c>
      <c r="IF332" s="22"/>
      <c r="IG332" s="22"/>
      <c r="IH332" s="22"/>
      <c r="II332" s="22"/>
    </row>
    <row r="333" spans="1:243" s="21" customFormat="1" ht="31.5">
      <c r="A333" s="35">
        <v>321</v>
      </c>
      <c r="B333" s="71" t="s">
        <v>675</v>
      </c>
      <c r="C333" s="31" t="s">
        <v>730</v>
      </c>
      <c r="D333" s="73"/>
      <c r="E333" s="74"/>
      <c r="F333" s="74"/>
      <c r="G333" s="74"/>
      <c r="H333" s="74"/>
      <c r="I333" s="74"/>
      <c r="J333" s="74"/>
      <c r="K333" s="74"/>
      <c r="L333" s="74"/>
      <c r="M333" s="74"/>
      <c r="N333" s="74"/>
      <c r="O333" s="74"/>
      <c r="P333" s="74"/>
      <c r="Q333" s="74"/>
      <c r="R333" s="74"/>
      <c r="S333" s="74"/>
      <c r="T333" s="74"/>
      <c r="U333" s="74"/>
      <c r="V333" s="74"/>
      <c r="W333" s="74"/>
      <c r="X333" s="74"/>
      <c r="Y333" s="74"/>
      <c r="Z333" s="74"/>
      <c r="AA333" s="74"/>
      <c r="AB333" s="74"/>
      <c r="AC333" s="74"/>
      <c r="AD333" s="74"/>
      <c r="AE333" s="74"/>
      <c r="AF333" s="74"/>
      <c r="AG333" s="74"/>
      <c r="AH333" s="74"/>
      <c r="AI333" s="74"/>
      <c r="AJ333" s="74"/>
      <c r="AK333" s="74"/>
      <c r="AL333" s="74"/>
      <c r="AM333" s="74"/>
      <c r="AN333" s="74"/>
      <c r="AO333" s="74"/>
      <c r="AP333" s="74"/>
      <c r="AQ333" s="74"/>
      <c r="AR333" s="74"/>
      <c r="AS333" s="74"/>
      <c r="AT333" s="74"/>
      <c r="AU333" s="74"/>
      <c r="AV333" s="74"/>
      <c r="AW333" s="74"/>
      <c r="AX333" s="74"/>
      <c r="AY333" s="74"/>
      <c r="AZ333" s="74"/>
      <c r="BA333" s="74"/>
      <c r="BB333" s="74"/>
      <c r="BC333" s="75"/>
      <c r="IA333" s="21">
        <v>321</v>
      </c>
      <c r="IB333" s="21" t="s">
        <v>675</v>
      </c>
      <c r="IC333" s="21" t="s">
        <v>730</v>
      </c>
      <c r="IE333" s="22"/>
      <c r="IF333" s="22"/>
      <c r="IG333" s="22"/>
      <c r="IH333" s="22"/>
      <c r="II333" s="22"/>
    </row>
    <row r="334" spans="1:243" s="21" customFormat="1" ht="31.5">
      <c r="A334" s="35">
        <v>322</v>
      </c>
      <c r="B334" s="71" t="s">
        <v>432</v>
      </c>
      <c r="C334" s="31" t="s">
        <v>731</v>
      </c>
      <c r="D334" s="37">
        <v>5</v>
      </c>
      <c r="E334" s="38" t="s">
        <v>145</v>
      </c>
      <c r="F334" s="39">
        <v>708.4</v>
      </c>
      <c r="G334" s="40"/>
      <c r="H334" s="40"/>
      <c r="I334" s="41" t="s">
        <v>38</v>
      </c>
      <c r="J334" s="42">
        <f t="shared" si="12"/>
        <v>1</v>
      </c>
      <c r="K334" s="40" t="s">
        <v>39</v>
      </c>
      <c r="L334" s="40" t="s">
        <v>4</v>
      </c>
      <c r="M334" s="43"/>
      <c r="N334" s="40"/>
      <c r="O334" s="40"/>
      <c r="P334" s="44"/>
      <c r="Q334" s="40"/>
      <c r="R334" s="40"/>
      <c r="S334" s="44"/>
      <c r="T334" s="44"/>
      <c r="U334" s="44"/>
      <c r="V334" s="44"/>
      <c r="W334" s="44"/>
      <c r="X334" s="44"/>
      <c r="Y334" s="44"/>
      <c r="Z334" s="44"/>
      <c r="AA334" s="44"/>
      <c r="AB334" s="44"/>
      <c r="AC334" s="44"/>
      <c r="AD334" s="44"/>
      <c r="AE334" s="44"/>
      <c r="AF334" s="44"/>
      <c r="AG334" s="44"/>
      <c r="AH334" s="44"/>
      <c r="AI334" s="44"/>
      <c r="AJ334" s="44"/>
      <c r="AK334" s="44"/>
      <c r="AL334" s="44"/>
      <c r="AM334" s="44"/>
      <c r="AN334" s="44"/>
      <c r="AO334" s="44"/>
      <c r="AP334" s="44"/>
      <c r="AQ334" s="44"/>
      <c r="AR334" s="44"/>
      <c r="AS334" s="44"/>
      <c r="AT334" s="44"/>
      <c r="AU334" s="44"/>
      <c r="AV334" s="44"/>
      <c r="AW334" s="44"/>
      <c r="AX334" s="44"/>
      <c r="AY334" s="44"/>
      <c r="AZ334" s="44"/>
      <c r="BA334" s="45">
        <f t="shared" si="13"/>
        <v>3542</v>
      </c>
      <c r="BB334" s="46">
        <f t="shared" si="14"/>
        <v>3542</v>
      </c>
      <c r="BC334" s="47" t="str">
        <f t="shared" si="15"/>
        <v>INR  Three Thousand Five Hundred &amp; Forty Two  Only</v>
      </c>
      <c r="IA334" s="21">
        <v>322</v>
      </c>
      <c r="IB334" s="21" t="s">
        <v>432</v>
      </c>
      <c r="IC334" s="21" t="s">
        <v>731</v>
      </c>
      <c r="ID334" s="21">
        <v>5</v>
      </c>
      <c r="IE334" s="22" t="s">
        <v>145</v>
      </c>
      <c r="IF334" s="22"/>
      <c r="IG334" s="22"/>
      <c r="IH334" s="22"/>
      <c r="II334" s="22"/>
    </row>
    <row r="335" spans="1:243" s="21" customFormat="1" ht="31.5">
      <c r="A335" s="34">
        <v>323</v>
      </c>
      <c r="B335" s="71" t="s">
        <v>435</v>
      </c>
      <c r="C335" s="31" t="s">
        <v>732</v>
      </c>
      <c r="D335" s="73"/>
      <c r="E335" s="74"/>
      <c r="F335" s="74"/>
      <c r="G335" s="74"/>
      <c r="H335" s="74"/>
      <c r="I335" s="74"/>
      <c r="J335" s="74"/>
      <c r="K335" s="74"/>
      <c r="L335" s="74"/>
      <c r="M335" s="74"/>
      <c r="N335" s="74"/>
      <c r="O335" s="74"/>
      <c r="P335" s="74"/>
      <c r="Q335" s="74"/>
      <c r="R335" s="74"/>
      <c r="S335" s="74"/>
      <c r="T335" s="74"/>
      <c r="U335" s="74"/>
      <c r="V335" s="74"/>
      <c r="W335" s="74"/>
      <c r="X335" s="74"/>
      <c r="Y335" s="74"/>
      <c r="Z335" s="74"/>
      <c r="AA335" s="74"/>
      <c r="AB335" s="74"/>
      <c r="AC335" s="74"/>
      <c r="AD335" s="74"/>
      <c r="AE335" s="74"/>
      <c r="AF335" s="74"/>
      <c r="AG335" s="74"/>
      <c r="AH335" s="74"/>
      <c r="AI335" s="74"/>
      <c r="AJ335" s="74"/>
      <c r="AK335" s="74"/>
      <c r="AL335" s="74"/>
      <c r="AM335" s="74"/>
      <c r="AN335" s="74"/>
      <c r="AO335" s="74"/>
      <c r="AP335" s="74"/>
      <c r="AQ335" s="74"/>
      <c r="AR335" s="74"/>
      <c r="AS335" s="74"/>
      <c r="AT335" s="74"/>
      <c r="AU335" s="74"/>
      <c r="AV335" s="74"/>
      <c r="AW335" s="74"/>
      <c r="AX335" s="74"/>
      <c r="AY335" s="74"/>
      <c r="AZ335" s="74"/>
      <c r="BA335" s="74"/>
      <c r="BB335" s="74"/>
      <c r="BC335" s="75"/>
      <c r="IA335" s="21">
        <v>323</v>
      </c>
      <c r="IB335" s="21" t="s">
        <v>435</v>
      </c>
      <c r="IC335" s="21" t="s">
        <v>732</v>
      </c>
      <c r="IE335" s="22"/>
      <c r="IF335" s="22"/>
      <c r="IG335" s="22"/>
      <c r="IH335" s="22"/>
      <c r="II335" s="22"/>
    </row>
    <row r="336" spans="1:243" s="21" customFormat="1" ht="31.5">
      <c r="A336" s="35">
        <v>324</v>
      </c>
      <c r="B336" s="71" t="s">
        <v>432</v>
      </c>
      <c r="C336" s="31" t="s">
        <v>733</v>
      </c>
      <c r="D336" s="37">
        <v>14</v>
      </c>
      <c r="E336" s="38" t="s">
        <v>145</v>
      </c>
      <c r="F336" s="39">
        <v>594.75</v>
      </c>
      <c r="G336" s="40"/>
      <c r="H336" s="40"/>
      <c r="I336" s="41" t="s">
        <v>38</v>
      </c>
      <c r="J336" s="42">
        <f aca="true" t="shared" si="16" ref="J336:J397">IF(I336="Less(-)",-1,1)</f>
        <v>1</v>
      </c>
      <c r="K336" s="40" t="s">
        <v>39</v>
      </c>
      <c r="L336" s="40" t="s">
        <v>4</v>
      </c>
      <c r="M336" s="43"/>
      <c r="N336" s="40"/>
      <c r="O336" s="40"/>
      <c r="P336" s="44"/>
      <c r="Q336" s="40"/>
      <c r="R336" s="40"/>
      <c r="S336" s="44"/>
      <c r="T336" s="44"/>
      <c r="U336" s="44"/>
      <c r="V336" s="44"/>
      <c r="W336" s="44"/>
      <c r="X336" s="44"/>
      <c r="Y336" s="44"/>
      <c r="Z336" s="44"/>
      <c r="AA336" s="44"/>
      <c r="AB336" s="44"/>
      <c r="AC336" s="44"/>
      <c r="AD336" s="44"/>
      <c r="AE336" s="44"/>
      <c r="AF336" s="44"/>
      <c r="AG336" s="44"/>
      <c r="AH336" s="44"/>
      <c r="AI336" s="44"/>
      <c r="AJ336" s="44"/>
      <c r="AK336" s="44"/>
      <c r="AL336" s="44"/>
      <c r="AM336" s="44"/>
      <c r="AN336" s="44"/>
      <c r="AO336" s="44"/>
      <c r="AP336" s="44"/>
      <c r="AQ336" s="44"/>
      <c r="AR336" s="44"/>
      <c r="AS336" s="44"/>
      <c r="AT336" s="44"/>
      <c r="AU336" s="44"/>
      <c r="AV336" s="44"/>
      <c r="AW336" s="44"/>
      <c r="AX336" s="44"/>
      <c r="AY336" s="44"/>
      <c r="AZ336" s="44"/>
      <c r="BA336" s="45">
        <f aca="true" t="shared" si="17" ref="BA336:BA397">ROUND(total_amount_ba($B$2,$D$2,D336,F336,J336,K336,M336),0)</f>
        <v>8327</v>
      </c>
      <c r="BB336" s="46">
        <f aca="true" t="shared" si="18" ref="BB336:BB397">BA336+SUM(N336:AZ336)</f>
        <v>8327</v>
      </c>
      <c r="BC336" s="47" t="str">
        <f aca="true" t="shared" si="19" ref="BC336:BC397">SpellNumber(L336,BB336)</f>
        <v>INR  Eight Thousand Three Hundred &amp; Twenty Seven  Only</v>
      </c>
      <c r="IA336" s="21">
        <v>324</v>
      </c>
      <c r="IB336" s="21" t="s">
        <v>432</v>
      </c>
      <c r="IC336" s="21" t="s">
        <v>733</v>
      </c>
      <c r="ID336" s="21">
        <v>14</v>
      </c>
      <c r="IE336" s="22" t="s">
        <v>145</v>
      </c>
      <c r="IF336" s="22"/>
      <c r="IG336" s="22"/>
      <c r="IH336" s="22"/>
      <c r="II336" s="22"/>
    </row>
    <row r="337" spans="1:243" s="21" customFormat="1" ht="31.5">
      <c r="A337" s="35">
        <v>325</v>
      </c>
      <c r="B337" s="71" t="s">
        <v>436</v>
      </c>
      <c r="C337" s="31" t="s">
        <v>734</v>
      </c>
      <c r="D337" s="73"/>
      <c r="E337" s="74"/>
      <c r="F337" s="74"/>
      <c r="G337" s="74"/>
      <c r="H337" s="74"/>
      <c r="I337" s="74"/>
      <c r="J337" s="74"/>
      <c r="K337" s="74"/>
      <c r="L337" s="74"/>
      <c r="M337" s="74"/>
      <c r="N337" s="74"/>
      <c r="O337" s="74"/>
      <c r="P337" s="74"/>
      <c r="Q337" s="74"/>
      <c r="R337" s="74"/>
      <c r="S337" s="74"/>
      <c r="T337" s="74"/>
      <c r="U337" s="74"/>
      <c r="V337" s="74"/>
      <c r="W337" s="74"/>
      <c r="X337" s="74"/>
      <c r="Y337" s="74"/>
      <c r="Z337" s="74"/>
      <c r="AA337" s="74"/>
      <c r="AB337" s="74"/>
      <c r="AC337" s="74"/>
      <c r="AD337" s="74"/>
      <c r="AE337" s="74"/>
      <c r="AF337" s="74"/>
      <c r="AG337" s="74"/>
      <c r="AH337" s="74"/>
      <c r="AI337" s="74"/>
      <c r="AJ337" s="74"/>
      <c r="AK337" s="74"/>
      <c r="AL337" s="74"/>
      <c r="AM337" s="74"/>
      <c r="AN337" s="74"/>
      <c r="AO337" s="74"/>
      <c r="AP337" s="74"/>
      <c r="AQ337" s="74"/>
      <c r="AR337" s="74"/>
      <c r="AS337" s="74"/>
      <c r="AT337" s="74"/>
      <c r="AU337" s="74"/>
      <c r="AV337" s="74"/>
      <c r="AW337" s="74"/>
      <c r="AX337" s="74"/>
      <c r="AY337" s="74"/>
      <c r="AZ337" s="74"/>
      <c r="BA337" s="74"/>
      <c r="BB337" s="74"/>
      <c r="BC337" s="75"/>
      <c r="IA337" s="21">
        <v>325</v>
      </c>
      <c r="IB337" s="21" t="s">
        <v>436</v>
      </c>
      <c r="IC337" s="21" t="s">
        <v>734</v>
      </c>
      <c r="IE337" s="22"/>
      <c r="IF337" s="22"/>
      <c r="IG337" s="22"/>
      <c r="IH337" s="22"/>
      <c r="II337" s="22"/>
    </row>
    <row r="338" spans="1:243" s="21" customFormat="1" ht="31.5">
      <c r="A338" s="34">
        <v>326</v>
      </c>
      <c r="B338" s="71" t="s">
        <v>437</v>
      </c>
      <c r="C338" s="31" t="s">
        <v>735</v>
      </c>
      <c r="D338" s="37">
        <v>86</v>
      </c>
      <c r="E338" s="38" t="s">
        <v>145</v>
      </c>
      <c r="F338" s="39">
        <v>500.35</v>
      </c>
      <c r="G338" s="40"/>
      <c r="H338" s="40"/>
      <c r="I338" s="41" t="s">
        <v>38</v>
      </c>
      <c r="J338" s="42">
        <f t="shared" si="16"/>
        <v>1</v>
      </c>
      <c r="K338" s="40" t="s">
        <v>39</v>
      </c>
      <c r="L338" s="40" t="s">
        <v>4</v>
      </c>
      <c r="M338" s="43"/>
      <c r="N338" s="40"/>
      <c r="O338" s="40"/>
      <c r="P338" s="44"/>
      <c r="Q338" s="40"/>
      <c r="R338" s="40"/>
      <c r="S338" s="44"/>
      <c r="T338" s="44"/>
      <c r="U338" s="44"/>
      <c r="V338" s="44"/>
      <c r="W338" s="44"/>
      <c r="X338" s="44"/>
      <c r="Y338" s="44"/>
      <c r="Z338" s="44"/>
      <c r="AA338" s="44"/>
      <c r="AB338" s="44"/>
      <c r="AC338" s="44"/>
      <c r="AD338" s="44"/>
      <c r="AE338" s="44"/>
      <c r="AF338" s="44"/>
      <c r="AG338" s="44"/>
      <c r="AH338" s="44"/>
      <c r="AI338" s="44"/>
      <c r="AJ338" s="44"/>
      <c r="AK338" s="44"/>
      <c r="AL338" s="44"/>
      <c r="AM338" s="44"/>
      <c r="AN338" s="44"/>
      <c r="AO338" s="44"/>
      <c r="AP338" s="44"/>
      <c r="AQ338" s="44"/>
      <c r="AR338" s="44"/>
      <c r="AS338" s="44"/>
      <c r="AT338" s="44"/>
      <c r="AU338" s="44"/>
      <c r="AV338" s="44"/>
      <c r="AW338" s="44"/>
      <c r="AX338" s="44"/>
      <c r="AY338" s="44"/>
      <c r="AZ338" s="44"/>
      <c r="BA338" s="45">
        <f t="shared" si="17"/>
        <v>43030</v>
      </c>
      <c r="BB338" s="46">
        <f t="shared" si="18"/>
        <v>43030</v>
      </c>
      <c r="BC338" s="47" t="str">
        <f t="shared" si="19"/>
        <v>INR  Forty Three Thousand  &amp;Thirty  Only</v>
      </c>
      <c r="IA338" s="21">
        <v>326</v>
      </c>
      <c r="IB338" s="21" t="s">
        <v>437</v>
      </c>
      <c r="IC338" s="21" t="s">
        <v>735</v>
      </c>
      <c r="ID338" s="21">
        <v>86</v>
      </c>
      <c r="IE338" s="22" t="s">
        <v>145</v>
      </c>
      <c r="IF338" s="22"/>
      <c r="IG338" s="22"/>
      <c r="IH338" s="22"/>
      <c r="II338" s="22"/>
    </row>
    <row r="339" spans="1:243" s="21" customFormat="1" ht="29.25" customHeight="1">
      <c r="A339" s="35">
        <v>327</v>
      </c>
      <c r="B339" s="71" t="s">
        <v>438</v>
      </c>
      <c r="C339" s="31" t="s">
        <v>736</v>
      </c>
      <c r="D339" s="37">
        <v>74</v>
      </c>
      <c r="E339" s="38" t="s">
        <v>145</v>
      </c>
      <c r="F339" s="39">
        <v>61.7</v>
      </c>
      <c r="G339" s="40"/>
      <c r="H339" s="40"/>
      <c r="I339" s="41" t="s">
        <v>38</v>
      </c>
      <c r="J339" s="42">
        <f t="shared" si="16"/>
        <v>1</v>
      </c>
      <c r="K339" s="40" t="s">
        <v>39</v>
      </c>
      <c r="L339" s="40" t="s">
        <v>4</v>
      </c>
      <c r="M339" s="43"/>
      <c r="N339" s="40"/>
      <c r="O339" s="40"/>
      <c r="P339" s="44"/>
      <c r="Q339" s="40"/>
      <c r="R339" s="40"/>
      <c r="S339" s="44"/>
      <c r="T339" s="44"/>
      <c r="U339" s="44"/>
      <c r="V339" s="44"/>
      <c r="W339" s="44"/>
      <c r="X339" s="44"/>
      <c r="Y339" s="44"/>
      <c r="Z339" s="44"/>
      <c r="AA339" s="44"/>
      <c r="AB339" s="44"/>
      <c r="AC339" s="44"/>
      <c r="AD339" s="44"/>
      <c r="AE339" s="44"/>
      <c r="AF339" s="44"/>
      <c r="AG339" s="44"/>
      <c r="AH339" s="44"/>
      <c r="AI339" s="44"/>
      <c r="AJ339" s="44"/>
      <c r="AK339" s="44"/>
      <c r="AL339" s="44"/>
      <c r="AM339" s="44"/>
      <c r="AN339" s="44"/>
      <c r="AO339" s="44"/>
      <c r="AP339" s="44"/>
      <c r="AQ339" s="44"/>
      <c r="AR339" s="44"/>
      <c r="AS339" s="44"/>
      <c r="AT339" s="44"/>
      <c r="AU339" s="44"/>
      <c r="AV339" s="44"/>
      <c r="AW339" s="44"/>
      <c r="AX339" s="44"/>
      <c r="AY339" s="44"/>
      <c r="AZ339" s="44"/>
      <c r="BA339" s="45">
        <f t="shared" si="17"/>
        <v>4566</v>
      </c>
      <c r="BB339" s="46">
        <f t="shared" si="18"/>
        <v>4566</v>
      </c>
      <c r="BC339" s="47" t="str">
        <f t="shared" si="19"/>
        <v>INR  Four Thousand Five Hundred &amp; Sixty Six  Only</v>
      </c>
      <c r="IA339" s="21">
        <v>327</v>
      </c>
      <c r="IB339" s="21" t="s">
        <v>438</v>
      </c>
      <c r="IC339" s="21" t="s">
        <v>736</v>
      </c>
      <c r="ID339" s="21">
        <v>74</v>
      </c>
      <c r="IE339" s="22" t="s">
        <v>145</v>
      </c>
      <c r="IF339" s="22"/>
      <c r="IG339" s="22"/>
      <c r="IH339" s="22"/>
      <c r="II339" s="22"/>
    </row>
    <row r="340" spans="1:243" s="21" customFormat="1" ht="15.75">
      <c r="A340" s="35">
        <v>328</v>
      </c>
      <c r="B340" s="71" t="s">
        <v>439</v>
      </c>
      <c r="C340" s="31" t="s">
        <v>737</v>
      </c>
      <c r="D340" s="73"/>
      <c r="E340" s="74"/>
      <c r="F340" s="74"/>
      <c r="G340" s="74"/>
      <c r="H340" s="74"/>
      <c r="I340" s="74"/>
      <c r="J340" s="74"/>
      <c r="K340" s="74"/>
      <c r="L340" s="74"/>
      <c r="M340" s="74"/>
      <c r="N340" s="74"/>
      <c r="O340" s="74"/>
      <c r="P340" s="74"/>
      <c r="Q340" s="74"/>
      <c r="R340" s="74"/>
      <c r="S340" s="74"/>
      <c r="T340" s="74"/>
      <c r="U340" s="74"/>
      <c r="V340" s="74"/>
      <c r="W340" s="74"/>
      <c r="X340" s="74"/>
      <c r="Y340" s="74"/>
      <c r="Z340" s="74"/>
      <c r="AA340" s="74"/>
      <c r="AB340" s="74"/>
      <c r="AC340" s="74"/>
      <c r="AD340" s="74"/>
      <c r="AE340" s="74"/>
      <c r="AF340" s="74"/>
      <c r="AG340" s="74"/>
      <c r="AH340" s="74"/>
      <c r="AI340" s="74"/>
      <c r="AJ340" s="74"/>
      <c r="AK340" s="74"/>
      <c r="AL340" s="74"/>
      <c r="AM340" s="74"/>
      <c r="AN340" s="74"/>
      <c r="AO340" s="74"/>
      <c r="AP340" s="74"/>
      <c r="AQ340" s="74"/>
      <c r="AR340" s="74"/>
      <c r="AS340" s="74"/>
      <c r="AT340" s="74"/>
      <c r="AU340" s="74"/>
      <c r="AV340" s="74"/>
      <c r="AW340" s="74"/>
      <c r="AX340" s="74"/>
      <c r="AY340" s="74"/>
      <c r="AZ340" s="74"/>
      <c r="BA340" s="74"/>
      <c r="BB340" s="74"/>
      <c r="BC340" s="75"/>
      <c r="IA340" s="21">
        <v>328</v>
      </c>
      <c r="IB340" s="21" t="s">
        <v>439</v>
      </c>
      <c r="IC340" s="21" t="s">
        <v>737</v>
      </c>
      <c r="IE340" s="22"/>
      <c r="IF340" s="22"/>
      <c r="IG340" s="22"/>
      <c r="IH340" s="22"/>
      <c r="II340" s="22"/>
    </row>
    <row r="341" spans="1:243" s="21" customFormat="1" ht="31.5">
      <c r="A341" s="34">
        <v>329</v>
      </c>
      <c r="B341" s="71" t="s">
        <v>440</v>
      </c>
      <c r="C341" s="31" t="s">
        <v>738</v>
      </c>
      <c r="D341" s="37">
        <v>14</v>
      </c>
      <c r="E341" s="38" t="s">
        <v>145</v>
      </c>
      <c r="F341" s="39">
        <v>362.4</v>
      </c>
      <c r="G341" s="40"/>
      <c r="H341" s="40"/>
      <c r="I341" s="41" t="s">
        <v>38</v>
      </c>
      <c r="J341" s="42">
        <f t="shared" si="16"/>
        <v>1</v>
      </c>
      <c r="K341" s="40" t="s">
        <v>39</v>
      </c>
      <c r="L341" s="40" t="s">
        <v>4</v>
      </c>
      <c r="M341" s="43"/>
      <c r="N341" s="40"/>
      <c r="O341" s="40"/>
      <c r="P341" s="44"/>
      <c r="Q341" s="40"/>
      <c r="R341" s="40"/>
      <c r="S341" s="44"/>
      <c r="T341" s="44"/>
      <c r="U341" s="44"/>
      <c r="V341" s="44"/>
      <c r="W341" s="44"/>
      <c r="X341" s="44"/>
      <c r="Y341" s="44"/>
      <c r="Z341" s="44"/>
      <c r="AA341" s="44"/>
      <c r="AB341" s="44"/>
      <c r="AC341" s="44"/>
      <c r="AD341" s="44"/>
      <c r="AE341" s="44"/>
      <c r="AF341" s="44"/>
      <c r="AG341" s="44"/>
      <c r="AH341" s="44"/>
      <c r="AI341" s="44"/>
      <c r="AJ341" s="44"/>
      <c r="AK341" s="44"/>
      <c r="AL341" s="44"/>
      <c r="AM341" s="44"/>
      <c r="AN341" s="44"/>
      <c r="AO341" s="44"/>
      <c r="AP341" s="44"/>
      <c r="AQ341" s="44"/>
      <c r="AR341" s="44"/>
      <c r="AS341" s="44"/>
      <c r="AT341" s="44"/>
      <c r="AU341" s="44"/>
      <c r="AV341" s="44"/>
      <c r="AW341" s="44"/>
      <c r="AX341" s="44"/>
      <c r="AY341" s="44"/>
      <c r="AZ341" s="44"/>
      <c r="BA341" s="45">
        <f t="shared" si="17"/>
        <v>5074</v>
      </c>
      <c r="BB341" s="46">
        <f t="shared" si="18"/>
        <v>5074</v>
      </c>
      <c r="BC341" s="47" t="str">
        <f t="shared" si="19"/>
        <v>INR  Five Thousand  &amp;Seventy Four  Only</v>
      </c>
      <c r="IA341" s="21">
        <v>329</v>
      </c>
      <c r="IB341" s="21" t="s">
        <v>440</v>
      </c>
      <c r="IC341" s="21" t="s">
        <v>738</v>
      </c>
      <c r="ID341" s="21">
        <v>14</v>
      </c>
      <c r="IE341" s="22" t="s">
        <v>145</v>
      </c>
      <c r="IF341" s="22"/>
      <c r="IG341" s="22"/>
      <c r="IH341" s="22"/>
      <c r="II341" s="22"/>
    </row>
    <row r="342" spans="1:243" s="21" customFormat="1" ht="37.5" customHeight="1">
      <c r="A342" s="35">
        <v>330</v>
      </c>
      <c r="B342" s="71" t="s">
        <v>676</v>
      </c>
      <c r="C342" s="31" t="s">
        <v>739</v>
      </c>
      <c r="D342" s="37">
        <v>30.5</v>
      </c>
      <c r="E342" s="38" t="s">
        <v>144</v>
      </c>
      <c r="F342" s="39">
        <v>171.8</v>
      </c>
      <c r="G342" s="40"/>
      <c r="H342" s="40"/>
      <c r="I342" s="41" t="s">
        <v>38</v>
      </c>
      <c r="J342" s="42">
        <f t="shared" si="16"/>
        <v>1</v>
      </c>
      <c r="K342" s="40" t="s">
        <v>39</v>
      </c>
      <c r="L342" s="40" t="s">
        <v>4</v>
      </c>
      <c r="M342" s="43"/>
      <c r="N342" s="40"/>
      <c r="O342" s="40"/>
      <c r="P342" s="44"/>
      <c r="Q342" s="40"/>
      <c r="R342" s="40"/>
      <c r="S342" s="44"/>
      <c r="T342" s="44"/>
      <c r="U342" s="44"/>
      <c r="V342" s="44"/>
      <c r="W342" s="44"/>
      <c r="X342" s="44"/>
      <c r="Y342" s="44"/>
      <c r="Z342" s="44"/>
      <c r="AA342" s="44"/>
      <c r="AB342" s="44"/>
      <c r="AC342" s="44"/>
      <c r="AD342" s="44"/>
      <c r="AE342" s="44"/>
      <c r="AF342" s="44"/>
      <c r="AG342" s="44"/>
      <c r="AH342" s="44"/>
      <c r="AI342" s="44"/>
      <c r="AJ342" s="44"/>
      <c r="AK342" s="44"/>
      <c r="AL342" s="44"/>
      <c r="AM342" s="44"/>
      <c r="AN342" s="44"/>
      <c r="AO342" s="44"/>
      <c r="AP342" s="44"/>
      <c r="AQ342" s="44"/>
      <c r="AR342" s="44"/>
      <c r="AS342" s="44"/>
      <c r="AT342" s="44"/>
      <c r="AU342" s="44"/>
      <c r="AV342" s="44"/>
      <c r="AW342" s="44"/>
      <c r="AX342" s="44"/>
      <c r="AY342" s="44"/>
      <c r="AZ342" s="44"/>
      <c r="BA342" s="45">
        <f t="shared" si="17"/>
        <v>5240</v>
      </c>
      <c r="BB342" s="46">
        <f t="shared" si="18"/>
        <v>5240</v>
      </c>
      <c r="BC342" s="47" t="str">
        <f t="shared" si="19"/>
        <v>INR  Five Thousand Two Hundred &amp; Forty  Only</v>
      </c>
      <c r="IA342" s="21">
        <v>330</v>
      </c>
      <c r="IB342" s="21" t="s">
        <v>676</v>
      </c>
      <c r="IC342" s="21" t="s">
        <v>739</v>
      </c>
      <c r="ID342" s="21">
        <v>30.5</v>
      </c>
      <c r="IE342" s="22" t="s">
        <v>144</v>
      </c>
      <c r="IF342" s="22"/>
      <c r="IG342" s="22"/>
      <c r="IH342" s="22"/>
      <c r="II342" s="22"/>
    </row>
    <row r="343" spans="1:243" s="21" customFormat="1" ht="15.75">
      <c r="A343" s="35">
        <v>331</v>
      </c>
      <c r="B343" s="71" t="s">
        <v>233</v>
      </c>
      <c r="C343" s="31" t="s">
        <v>740</v>
      </c>
      <c r="D343" s="73"/>
      <c r="E343" s="74"/>
      <c r="F343" s="74"/>
      <c r="G343" s="74"/>
      <c r="H343" s="74"/>
      <c r="I343" s="74"/>
      <c r="J343" s="74"/>
      <c r="K343" s="74"/>
      <c r="L343" s="74"/>
      <c r="M343" s="74"/>
      <c r="N343" s="74"/>
      <c r="O343" s="74"/>
      <c r="P343" s="74"/>
      <c r="Q343" s="74"/>
      <c r="R343" s="74"/>
      <c r="S343" s="74"/>
      <c r="T343" s="74"/>
      <c r="U343" s="74"/>
      <c r="V343" s="74"/>
      <c r="W343" s="74"/>
      <c r="X343" s="74"/>
      <c r="Y343" s="74"/>
      <c r="Z343" s="74"/>
      <c r="AA343" s="74"/>
      <c r="AB343" s="74"/>
      <c r="AC343" s="74"/>
      <c r="AD343" s="74"/>
      <c r="AE343" s="74"/>
      <c r="AF343" s="74"/>
      <c r="AG343" s="74"/>
      <c r="AH343" s="74"/>
      <c r="AI343" s="74"/>
      <c r="AJ343" s="74"/>
      <c r="AK343" s="74"/>
      <c r="AL343" s="74"/>
      <c r="AM343" s="74"/>
      <c r="AN343" s="74"/>
      <c r="AO343" s="74"/>
      <c r="AP343" s="74"/>
      <c r="AQ343" s="74"/>
      <c r="AR343" s="74"/>
      <c r="AS343" s="74"/>
      <c r="AT343" s="74"/>
      <c r="AU343" s="74"/>
      <c r="AV343" s="74"/>
      <c r="AW343" s="74"/>
      <c r="AX343" s="74"/>
      <c r="AY343" s="74"/>
      <c r="AZ343" s="74"/>
      <c r="BA343" s="74"/>
      <c r="BB343" s="74"/>
      <c r="BC343" s="75"/>
      <c r="IA343" s="21">
        <v>331</v>
      </c>
      <c r="IB343" s="21" t="s">
        <v>233</v>
      </c>
      <c r="IC343" s="21" t="s">
        <v>740</v>
      </c>
      <c r="IE343" s="22"/>
      <c r="IF343" s="22"/>
      <c r="IG343" s="22"/>
      <c r="IH343" s="22"/>
      <c r="II343" s="22"/>
    </row>
    <row r="344" spans="1:243" s="21" customFormat="1" ht="31.5">
      <c r="A344" s="34">
        <v>332</v>
      </c>
      <c r="B344" s="71" t="s">
        <v>441</v>
      </c>
      <c r="C344" s="31" t="s">
        <v>741</v>
      </c>
      <c r="D344" s="73"/>
      <c r="E344" s="74"/>
      <c r="F344" s="74"/>
      <c r="G344" s="74"/>
      <c r="H344" s="74"/>
      <c r="I344" s="74"/>
      <c r="J344" s="74"/>
      <c r="K344" s="74"/>
      <c r="L344" s="74"/>
      <c r="M344" s="74"/>
      <c r="N344" s="74"/>
      <c r="O344" s="74"/>
      <c r="P344" s="74"/>
      <c r="Q344" s="74"/>
      <c r="R344" s="74"/>
      <c r="S344" s="74"/>
      <c r="T344" s="74"/>
      <c r="U344" s="74"/>
      <c r="V344" s="74"/>
      <c r="W344" s="74"/>
      <c r="X344" s="74"/>
      <c r="Y344" s="74"/>
      <c r="Z344" s="74"/>
      <c r="AA344" s="74"/>
      <c r="AB344" s="74"/>
      <c r="AC344" s="74"/>
      <c r="AD344" s="74"/>
      <c r="AE344" s="74"/>
      <c r="AF344" s="74"/>
      <c r="AG344" s="74"/>
      <c r="AH344" s="74"/>
      <c r="AI344" s="74"/>
      <c r="AJ344" s="74"/>
      <c r="AK344" s="74"/>
      <c r="AL344" s="74"/>
      <c r="AM344" s="74"/>
      <c r="AN344" s="74"/>
      <c r="AO344" s="74"/>
      <c r="AP344" s="74"/>
      <c r="AQ344" s="74"/>
      <c r="AR344" s="74"/>
      <c r="AS344" s="74"/>
      <c r="AT344" s="74"/>
      <c r="AU344" s="74"/>
      <c r="AV344" s="74"/>
      <c r="AW344" s="74"/>
      <c r="AX344" s="74"/>
      <c r="AY344" s="74"/>
      <c r="AZ344" s="74"/>
      <c r="BA344" s="74"/>
      <c r="BB344" s="74"/>
      <c r="BC344" s="75"/>
      <c r="IA344" s="21">
        <v>332</v>
      </c>
      <c r="IB344" s="21" t="s">
        <v>441</v>
      </c>
      <c r="IC344" s="21" t="s">
        <v>741</v>
      </c>
      <c r="IE344" s="22"/>
      <c r="IF344" s="22"/>
      <c r="IG344" s="22"/>
      <c r="IH344" s="22"/>
      <c r="II344" s="22"/>
    </row>
    <row r="345" spans="1:243" s="21" customFormat="1" ht="31.5">
      <c r="A345" s="35">
        <v>333</v>
      </c>
      <c r="B345" s="71" t="s">
        <v>442</v>
      </c>
      <c r="C345" s="31" t="s">
        <v>742</v>
      </c>
      <c r="D345" s="37">
        <v>6</v>
      </c>
      <c r="E345" s="38" t="s">
        <v>144</v>
      </c>
      <c r="F345" s="39">
        <v>375.75</v>
      </c>
      <c r="G345" s="40"/>
      <c r="H345" s="40"/>
      <c r="I345" s="41" t="s">
        <v>38</v>
      </c>
      <c r="J345" s="42">
        <f t="shared" si="16"/>
        <v>1</v>
      </c>
      <c r="K345" s="40" t="s">
        <v>39</v>
      </c>
      <c r="L345" s="40" t="s">
        <v>4</v>
      </c>
      <c r="M345" s="43"/>
      <c r="N345" s="40"/>
      <c r="O345" s="40"/>
      <c r="P345" s="44"/>
      <c r="Q345" s="40"/>
      <c r="R345" s="40"/>
      <c r="S345" s="44"/>
      <c r="T345" s="44"/>
      <c r="U345" s="44"/>
      <c r="V345" s="44"/>
      <c r="W345" s="44"/>
      <c r="X345" s="44"/>
      <c r="Y345" s="44"/>
      <c r="Z345" s="44"/>
      <c r="AA345" s="44"/>
      <c r="AB345" s="44"/>
      <c r="AC345" s="44"/>
      <c r="AD345" s="44"/>
      <c r="AE345" s="44"/>
      <c r="AF345" s="44"/>
      <c r="AG345" s="44"/>
      <c r="AH345" s="44"/>
      <c r="AI345" s="44"/>
      <c r="AJ345" s="44"/>
      <c r="AK345" s="44"/>
      <c r="AL345" s="44"/>
      <c r="AM345" s="44"/>
      <c r="AN345" s="44"/>
      <c r="AO345" s="44"/>
      <c r="AP345" s="44"/>
      <c r="AQ345" s="44"/>
      <c r="AR345" s="44"/>
      <c r="AS345" s="44"/>
      <c r="AT345" s="44"/>
      <c r="AU345" s="44"/>
      <c r="AV345" s="44"/>
      <c r="AW345" s="44"/>
      <c r="AX345" s="44"/>
      <c r="AY345" s="44"/>
      <c r="AZ345" s="44"/>
      <c r="BA345" s="45">
        <f t="shared" si="17"/>
        <v>2255</v>
      </c>
      <c r="BB345" s="46">
        <f t="shared" si="18"/>
        <v>2255</v>
      </c>
      <c r="BC345" s="47" t="str">
        <f t="shared" si="19"/>
        <v>INR  Two Thousand Two Hundred &amp; Fifty Five  Only</v>
      </c>
      <c r="IA345" s="21">
        <v>333</v>
      </c>
      <c r="IB345" s="21" t="s">
        <v>442</v>
      </c>
      <c r="IC345" s="21" t="s">
        <v>742</v>
      </c>
      <c r="ID345" s="21">
        <v>6</v>
      </c>
      <c r="IE345" s="22" t="s">
        <v>144</v>
      </c>
      <c r="IF345" s="22"/>
      <c r="IG345" s="22"/>
      <c r="IH345" s="22"/>
      <c r="II345" s="22"/>
    </row>
    <row r="346" spans="1:243" s="21" customFormat="1" ht="31.5">
      <c r="A346" s="35">
        <v>334</v>
      </c>
      <c r="B346" s="71" t="s">
        <v>677</v>
      </c>
      <c r="C346" s="31" t="s">
        <v>743</v>
      </c>
      <c r="D346" s="37">
        <v>9.25</v>
      </c>
      <c r="E346" s="38" t="s">
        <v>144</v>
      </c>
      <c r="F346" s="39">
        <v>591.4</v>
      </c>
      <c r="G346" s="40"/>
      <c r="H346" s="40"/>
      <c r="I346" s="41" t="s">
        <v>38</v>
      </c>
      <c r="J346" s="42">
        <f t="shared" si="16"/>
        <v>1</v>
      </c>
      <c r="K346" s="40" t="s">
        <v>39</v>
      </c>
      <c r="L346" s="40" t="s">
        <v>4</v>
      </c>
      <c r="M346" s="43"/>
      <c r="N346" s="40"/>
      <c r="O346" s="40"/>
      <c r="P346" s="44"/>
      <c r="Q346" s="40"/>
      <c r="R346" s="40"/>
      <c r="S346" s="44"/>
      <c r="T346" s="44"/>
      <c r="U346" s="44"/>
      <c r="V346" s="44"/>
      <c r="W346" s="44"/>
      <c r="X346" s="44"/>
      <c r="Y346" s="44"/>
      <c r="Z346" s="44"/>
      <c r="AA346" s="44"/>
      <c r="AB346" s="44"/>
      <c r="AC346" s="44"/>
      <c r="AD346" s="44"/>
      <c r="AE346" s="44"/>
      <c r="AF346" s="44"/>
      <c r="AG346" s="44"/>
      <c r="AH346" s="44"/>
      <c r="AI346" s="44"/>
      <c r="AJ346" s="44"/>
      <c r="AK346" s="44"/>
      <c r="AL346" s="44"/>
      <c r="AM346" s="44"/>
      <c r="AN346" s="44"/>
      <c r="AO346" s="44"/>
      <c r="AP346" s="44"/>
      <c r="AQ346" s="44"/>
      <c r="AR346" s="44"/>
      <c r="AS346" s="44"/>
      <c r="AT346" s="44"/>
      <c r="AU346" s="44"/>
      <c r="AV346" s="44"/>
      <c r="AW346" s="44"/>
      <c r="AX346" s="44"/>
      <c r="AY346" s="44"/>
      <c r="AZ346" s="44"/>
      <c r="BA346" s="45">
        <f t="shared" si="17"/>
        <v>5470</v>
      </c>
      <c r="BB346" s="46">
        <f t="shared" si="18"/>
        <v>5470</v>
      </c>
      <c r="BC346" s="47" t="str">
        <f t="shared" si="19"/>
        <v>INR  Five Thousand Four Hundred &amp; Seventy  Only</v>
      </c>
      <c r="IA346" s="21">
        <v>334</v>
      </c>
      <c r="IB346" s="21" t="s">
        <v>677</v>
      </c>
      <c r="IC346" s="21" t="s">
        <v>743</v>
      </c>
      <c r="ID346" s="21">
        <v>9.25</v>
      </c>
      <c r="IE346" s="22" t="s">
        <v>144</v>
      </c>
      <c r="IF346" s="22"/>
      <c r="IG346" s="22"/>
      <c r="IH346" s="22"/>
      <c r="II346" s="22"/>
    </row>
    <row r="347" spans="1:243" s="21" customFormat="1" ht="47.25">
      <c r="A347" s="34">
        <v>335</v>
      </c>
      <c r="B347" s="71" t="s">
        <v>443</v>
      </c>
      <c r="C347" s="31" t="s">
        <v>744</v>
      </c>
      <c r="D347" s="73"/>
      <c r="E347" s="74"/>
      <c r="F347" s="74"/>
      <c r="G347" s="74"/>
      <c r="H347" s="74"/>
      <c r="I347" s="74"/>
      <c r="J347" s="74"/>
      <c r="K347" s="74"/>
      <c r="L347" s="74"/>
      <c r="M347" s="74"/>
      <c r="N347" s="74"/>
      <c r="O347" s="74"/>
      <c r="P347" s="74"/>
      <c r="Q347" s="74"/>
      <c r="R347" s="74"/>
      <c r="S347" s="74"/>
      <c r="T347" s="74"/>
      <c r="U347" s="74"/>
      <c r="V347" s="74"/>
      <c r="W347" s="74"/>
      <c r="X347" s="74"/>
      <c r="Y347" s="74"/>
      <c r="Z347" s="74"/>
      <c r="AA347" s="74"/>
      <c r="AB347" s="74"/>
      <c r="AC347" s="74"/>
      <c r="AD347" s="74"/>
      <c r="AE347" s="74"/>
      <c r="AF347" s="74"/>
      <c r="AG347" s="74"/>
      <c r="AH347" s="74"/>
      <c r="AI347" s="74"/>
      <c r="AJ347" s="74"/>
      <c r="AK347" s="74"/>
      <c r="AL347" s="74"/>
      <c r="AM347" s="74"/>
      <c r="AN347" s="74"/>
      <c r="AO347" s="74"/>
      <c r="AP347" s="74"/>
      <c r="AQ347" s="74"/>
      <c r="AR347" s="74"/>
      <c r="AS347" s="74"/>
      <c r="AT347" s="74"/>
      <c r="AU347" s="74"/>
      <c r="AV347" s="74"/>
      <c r="AW347" s="74"/>
      <c r="AX347" s="74"/>
      <c r="AY347" s="74"/>
      <c r="AZ347" s="74"/>
      <c r="BA347" s="74"/>
      <c r="BB347" s="74"/>
      <c r="BC347" s="75"/>
      <c r="IA347" s="21">
        <v>335</v>
      </c>
      <c r="IB347" s="21" t="s">
        <v>443</v>
      </c>
      <c r="IC347" s="21" t="s">
        <v>744</v>
      </c>
      <c r="IE347" s="22"/>
      <c r="IF347" s="22"/>
      <c r="IG347" s="22"/>
      <c r="IH347" s="22"/>
      <c r="II347" s="22"/>
    </row>
    <row r="348" spans="1:243" s="21" customFormat="1" ht="47.25">
      <c r="A348" s="35">
        <v>336</v>
      </c>
      <c r="B348" s="71" t="s">
        <v>444</v>
      </c>
      <c r="C348" s="31" t="s">
        <v>745</v>
      </c>
      <c r="D348" s="37">
        <v>6</v>
      </c>
      <c r="E348" s="38" t="s">
        <v>144</v>
      </c>
      <c r="F348" s="39">
        <v>895.5</v>
      </c>
      <c r="G348" s="40"/>
      <c r="H348" s="40"/>
      <c r="I348" s="41" t="s">
        <v>38</v>
      </c>
      <c r="J348" s="42">
        <f t="shared" si="16"/>
        <v>1</v>
      </c>
      <c r="K348" s="40" t="s">
        <v>39</v>
      </c>
      <c r="L348" s="40" t="s">
        <v>4</v>
      </c>
      <c r="M348" s="43"/>
      <c r="N348" s="40"/>
      <c r="O348" s="40"/>
      <c r="P348" s="44"/>
      <c r="Q348" s="40"/>
      <c r="R348" s="40"/>
      <c r="S348" s="44"/>
      <c r="T348" s="44"/>
      <c r="U348" s="44"/>
      <c r="V348" s="44"/>
      <c r="W348" s="44"/>
      <c r="X348" s="44"/>
      <c r="Y348" s="44"/>
      <c r="Z348" s="44"/>
      <c r="AA348" s="44"/>
      <c r="AB348" s="44"/>
      <c r="AC348" s="44"/>
      <c r="AD348" s="44"/>
      <c r="AE348" s="44"/>
      <c r="AF348" s="44"/>
      <c r="AG348" s="44"/>
      <c r="AH348" s="44"/>
      <c r="AI348" s="44"/>
      <c r="AJ348" s="44"/>
      <c r="AK348" s="44"/>
      <c r="AL348" s="44"/>
      <c r="AM348" s="44"/>
      <c r="AN348" s="44"/>
      <c r="AO348" s="44"/>
      <c r="AP348" s="44"/>
      <c r="AQ348" s="44"/>
      <c r="AR348" s="44"/>
      <c r="AS348" s="44"/>
      <c r="AT348" s="44"/>
      <c r="AU348" s="44"/>
      <c r="AV348" s="44"/>
      <c r="AW348" s="44"/>
      <c r="AX348" s="44"/>
      <c r="AY348" s="44"/>
      <c r="AZ348" s="44"/>
      <c r="BA348" s="45">
        <f t="shared" si="17"/>
        <v>5373</v>
      </c>
      <c r="BB348" s="46">
        <f t="shared" si="18"/>
        <v>5373</v>
      </c>
      <c r="BC348" s="47" t="str">
        <f t="shared" si="19"/>
        <v>INR  Five Thousand Three Hundred &amp; Seventy Three  Only</v>
      </c>
      <c r="IA348" s="21">
        <v>336</v>
      </c>
      <c r="IB348" s="21" t="s">
        <v>444</v>
      </c>
      <c r="IC348" s="21" t="s">
        <v>745</v>
      </c>
      <c r="ID348" s="21">
        <v>6</v>
      </c>
      <c r="IE348" s="22" t="s">
        <v>144</v>
      </c>
      <c r="IF348" s="22"/>
      <c r="IG348" s="22"/>
      <c r="IH348" s="22"/>
      <c r="II348" s="22"/>
    </row>
    <row r="349" spans="1:243" s="21" customFormat="1" ht="31.5">
      <c r="A349" s="35">
        <v>337</v>
      </c>
      <c r="B349" s="71" t="s">
        <v>678</v>
      </c>
      <c r="C349" s="31" t="s">
        <v>746</v>
      </c>
      <c r="D349" s="37">
        <v>9.25</v>
      </c>
      <c r="E349" s="38" t="s">
        <v>144</v>
      </c>
      <c r="F349" s="39">
        <v>1095.15</v>
      </c>
      <c r="G349" s="40"/>
      <c r="H349" s="40"/>
      <c r="I349" s="41" t="s">
        <v>38</v>
      </c>
      <c r="J349" s="42">
        <f t="shared" si="16"/>
        <v>1</v>
      </c>
      <c r="K349" s="40" t="s">
        <v>39</v>
      </c>
      <c r="L349" s="40" t="s">
        <v>4</v>
      </c>
      <c r="M349" s="43"/>
      <c r="N349" s="40"/>
      <c r="O349" s="40"/>
      <c r="P349" s="44"/>
      <c r="Q349" s="40"/>
      <c r="R349" s="40"/>
      <c r="S349" s="44"/>
      <c r="T349" s="44"/>
      <c r="U349" s="44"/>
      <c r="V349" s="44"/>
      <c r="W349" s="44"/>
      <c r="X349" s="44"/>
      <c r="Y349" s="44"/>
      <c r="Z349" s="44"/>
      <c r="AA349" s="44"/>
      <c r="AB349" s="44"/>
      <c r="AC349" s="44"/>
      <c r="AD349" s="44"/>
      <c r="AE349" s="44"/>
      <c r="AF349" s="44"/>
      <c r="AG349" s="44"/>
      <c r="AH349" s="44"/>
      <c r="AI349" s="44"/>
      <c r="AJ349" s="44"/>
      <c r="AK349" s="44"/>
      <c r="AL349" s="44"/>
      <c r="AM349" s="44"/>
      <c r="AN349" s="44"/>
      <c r="AO349" s="44"/>
      <c r="AP349" s="44"/>
      <c r="AQ349" s="44"/>
      <c r="AR349" s="44"/>
      <c r="AS349" s="44"/>
      <c r="AT349" s="44"/>
      <c r="AU349" s="44"/>
      <c r="AV349" s="44"/>
      <c r="AW349" s="44"/>
      <c r="AX349" s="44"/>
      <c r="AY349" s="44"/>
      <c r="AZ349" s="44"/>
      <c r="BA349" s="45">
        <f t="shared" si="17"/>
        <v>10130</v>
      </c>
      <c r="BB349" s="46">
        <f t="shared" si="18"/>
        <v>10130</v>
      </c>
      <c r="BC349" s="47" t="str">
        <f t="shared" si="19"/>
        <v>INR  Ten Thousand One Hundred &amp; Thirty  Only</v>
      </c>
      <c r="IA349" s="21">
        <v>337</v>
      </c>
      <c r="IB349" s="21" t="s">
        <v>678</v>
      </c>
      <c r="IC349" s="21" t="s">
        <v>746</v>
      </c>
      <c r="ID349" s="21">
        <v>9.25</v>
      </c>
      <c r="IE349" s="22" t="s">
        <v>144</v>
      </c>
      <c r="IF349" s="22"/>
      <c r="IG349" s="22"/>
      <c r="IH349" s="22"/>
      <c r="II349" s="22"/>
    </row>
    <row r="350" spans="1:243" s="21" customFormat="1" ht="47.25">
      <c r="A350" s="34">
        <v>338</v>
      </c>
      <c r="B350" s="71" t="s">
        <v>679</v>
      </c>
      <c r="C350" s="31" t="s">
        <v>747</v>
      </c>
      <c r="D350" s="73"/>
      <c r="E350" s="74"/>
      <c r="F350" s="74"/>
      <c r="G350" s="74"/>
      <c r="H350" s="74"/>
      <c r="I350" s="74"/>
      <c r="J350" s="74"/>
      <c r="K350" s="74"/>
      <c r="L350" s="74"/>
      <c r="M350" s="74"/>
      <c r="N350" s="74"/>
      <c r="O350" s="74"/>
      <c r="P350" s="74"/>
      <c r="Q350" s="74"/>
      <c r="R350" s="74"/>
      <c r="S350" s="74"/>
      <c r="T350" s="74"/>
      <c r="U350" s="74"/>
      <c r="V350" s="74"/>
      <c r="W350" s="74"/>
      <c r="X350" s="74"/>
      <c r="Y350" s="74"/>
      <c r="Z350" s="74"/>
      <c r="AA350" s="74"/>
      <c r="AB350" s="74"/>
      <c r="AC350" s="74"/>
      <c r="AD350" s="74"/>
      <c r="AE350" s="74"/>
      <c r="AF350" s="74"/>
      <c r="AG350" s="74"/>
      <c r="AH350" s="74"/>
      <c r="AI350" s="74"/>
      <c r="AJ350" s="74"/>
      <c r="AK350" s="74"/>
      <c r="AL350" s="74"/>
      <c r="AM350" s="74"/>
      <c r="AN350" s="74"/>
      <c r="AO350" s="74"/>
      <c r="AP350" s="74"/>
      <c r="AQ350" s="74"/>
      <c r="AR350" s="74"/>
      <c r="AS350" s="74"/>
      <c r="AT350" s="74"/>
      <c r="AU350" s="74"/>
      <c r="AV350" s="74"/>
      <c r="AW350" s="74"/>
      <c r="AX350" s="74"/>
      <c r="AY350" s="74"/>
      <c r="AZ350" s="74"/>
      <c r="BA350" s="74"/>
      <c r="BB350" s="74"/>
      <c r="BC350" s="75"/>
      <c r="IA350" s="21">
        <v>338</v>
      </c>
      <c r="IB350" s="21" t="s">
        <v>679</v>
      </c>
      <c r="IC350" s="21" t="s">
        <v>747</v>
      </c>
      <c r="IE350" s="22"/>
      <c r="IF350" s="22"/>
      <c r="IG350" s="22"/>
      <c r="IH350" s="22"/>
      <c r="II350" s="22"/>
    </row>
    <row r="351" spans="1:243" s="21" customFormat="1" ht="15.75" customHeight="1">
      <c r="A351" s="35">
        <v>339</v>
      </c>
      <c r="B351" s="71" t="s">
        <v>445</v>
      </c>
      <c r="C351" s="31" t="s">
        <v>748</v>
      </c>
      <c r="D351" s="73"/>
      <c r="E351" s="74"/>
      <c r="F351" s="74"/>
      <c r="G351" s="74"/>
      <c r="H351" s="74"/>
      <c r="I351" s="74"/>
      <c r="J351" s="74"/>
      <c r="K351" s="74"/>
      <c r="L351" s="74"/>
      <c r="M351" s="74"/>
      <c r="N351" s="74"/>
      <c r="O351" s="74"/>
      <c r="P351" s="74"/>
      <c r="Q351" s="74"/>
      <c r="R351" s="74"/>
      <c r="S351" s="74"/>
      <c r="T351" s="74"/>
      <c r="U351" s="74"/>
      <c r="V351" s="74"/>
      <c r="W351" s="74"/>
      <c r="X351" s="74"/>
      <c r="Y351" s="74"/>
      <c r="Z351" s="74"/>
      <c r="AA351" s="74"/>
      <c r="AB351" s="74"/>
      <c r="AC351" s="74"/>
      <c r="AD351" s="74"/>
      <c r="AE351" s="74"/>
      <c r="AF351" s="74"/>
      <c r="AG351" s="74"/>
      <c r="AH351" s="74"/>
      <c r="AI351" s="74"/>
      <c r="AJ351" s="74"/>
      <c r="AK351" s="74"/>
      <c r="AL351" s="74"/>
      <c r="AM351" s="74"/>
      <c r="AN351" s="74"/>
      <c r="AO351" s="74"/>
      <c r="AP351" s="74"/>
      <c r="AQ351" s="74"/>
      <c r="AR351" s="74"/>
      <c r="AS351" s="74"/>
      <c r="AT351" s="74"/>
      <c r="AU351" s="74"/>
      <c r="AV351" s="74"/>
      <c r="AW351" s="74"/>
      <c r="AX351" s="74"/>
      <c r="AY351" s="74"/>
      <c r="AZ351" s="74"/>
      <c r="BA351" s="74"/>
      <c r="BB351" s="74"/>
      <c r="BC351" s="75"/>
      <c r="IA351" s="21">
        <v>339</v>
      </c>
      <c r="IB351" s="21" t="s">
        <v>445</v>
      </c>
      <c r="IC351" s="21" t="s">
        <v>748</v>
      </c>
      <c r="IE351" s="22"/>
      <c r="IF351" s="22"/>
      <c r="IG351" s="22"/>
      <c r="IH351" s="22"/>
      <c r="II351" s="22"/>
    </row>
    <row r="352" spans="1:243" s="21" customFormat="1" ht="15.75" customHeight="1">
      <c r="A352" s="35">
        <v>340</v>
      </c>
      <c r="B352" s="71" t="s">
        <v>680</v>
      </c>
      <c r="C352" s="31" t="s">
        <v>749</v>
      </c>
      <c r="D352" s="37">
        <v>2</v>
      </c>
      <c r="E352" s="38" t="s">
        <v>145</v>
      </c>
      <c r="F352" s="39">
        <v>2453.55</v>
      </c>
      <c r="G352" s="40"/>
      <c r="H352" s="40"/>
      <c r="I352" s="41" t="s">
        <v>38</v>
      </c>
      <c r="J352" s="42">
        <f t="shared" si="16"/>
        <v>1</v>
      </c>
      <c r="K352" s="40" t="s">
        <v>39</v>
      </c>
      <c r="L352" s="40" t="s">
        <v>4</v>
      </c>
      <c r="M352" s="43"/>
      <c r="N352" s="40"/>
      <c r="O352" s="40"/>
      <c r="P352" s="44"/>
      <c r="Q352" s="40"/>
      <c r="R352" s="40"/>
      <c r="S352" s="44"/>
      <c r="T352" s="44"/>
      <c r="U352" s="44"/>
      <c r="V352" s="44"/>
      <c r="W352" s="44"/>
      <c r="X352" s="44"/>
      <c r="Y352" s="44"/>
      <c r="Z352" s="44"/>
      <c r="AA352" s="44"/>
      <c r="AB352" s="44"/>
      <c r="AC352" s="44"/>
      <c r="AD352" s="44"/>
      <c r="AE352" s="44"/>
      <c r="AF352" s="44"/>
      <c r="AG352" s="44"/>
      <c r="AH352" s="44"/>
      <c r="AI352" s="44"/>
      <c r="AJ352" s="44"/>
      <c r="AK352" s="44"/>
      <c r="AL352" s="44"/>
      <c r="AM352" s="44"/>
      <c r="AN352" s="44"/>
      <c r="AO352" s="44"/>
      <c r="AP352" s="44"/>
      <c r="AQ352" s="44"/>
      <c r="AR352" s="44"/>
      <c r="AS352" s="44"/>
      <c r="AT352" s="44"/>
      <c r="AU352" s="44"/>
      <c r="AV352" s="44"/>
      <c r="AW352" s="44"/>
      <c r="AX352" s="44"/>
      <c r="AY352" s="44"/>
      <c r="AZ352" s="44"/>
      <c r="BA352" s="45">
        <f t="shared" si="17"/>
        <v>4907</v>
      </c>
      <c r="BB352" s="46">
        <f t="shared" si="18"/>
        <v>4907</v>
      </c>
      <c r="BC352" s="47" t="str">
        <f t="shared" si="19"/>
        <v>INR  Four Thousand Nine Hundred &amp; Seven  Only</v>
      </c>
      <c r="IA352" s="21">
        <v>340</v>
      </c>
      <c r="IB352" s="21" t="s">
        <v>680</v>
      </c>
      <c r="IC352" s="21" t="s">
        <v>749</v>
      </c>
      <c r="ID352" s="21">
        <v>2</v>
      </c>
      <c r="IE352" s="22" t="s">
        <v>145</v>
      </c>
      <c r="IF352" s="22"/>
      <c r="IG352" s="22"/>
      <c r="IH352" s="22"/>
      <c r="II352" s="22"/>
    </row>
    <row r="353" spans="1:243" s="21" customFormat="1" ht="15.75">
      <c r="A353" s="34">
        <v>341</v>
      </c>
      <c r="B353" s="71" t="s">
        <v>681</v>
      </c>
      <c r="C353" s="31" t="s">
        <v>750</v>
      </c>
      <c r="D353" s="73"/>
      <c r="E353" s="74"/>
      <c r="F353" s="74"/>
      <c r="G353" s="74"/>
      <c r="H353" s="74"/>
      <c r="I353" s="74"/>
      <c r="J353" s="74"/>
      <c r="K353" s="74"/>
      <c r="L353" s="74"/>
      <c r="M353" s="74"/>
      <c r="N353" s="74"/>
      <c r="O353" s="74"/>
      <c r="P353" s="74"/>
      <c r="Q353" s="74"/>
      <c r="R353" s="74"/>
      <c r="S353" s="74"/>
      <c r="T353" s="74"/>
      <c r="U353" s="74"/>
      <c r="V353" s="74"/>
      <c r="W353" s="74"/>
      <c r="X353" s="74"/>
      <c r="Y353" s="74"/>
      <c r="Z353" s="74"/>
      <c r="AA353" s="74"/>
      <c r="AB353" s="74"/>
      <c r="AC353" s="74"/>
      <c r="AD353" s="74"/>
      <c r="AE353" s="74"/>
      <c r="AF353" s="74"/>
      <c r="AG353" s="74"/>
      <c r="AH353" s="74"/>
      <c r="AI353" s="74"/>
      <c r="AJ353" s="74"/>
      <c r="AK353" s="74"/>
      <c r="AL353" s="74"/>
      <c r="AM353" s="74"/>
      <c r="AN353" s="74"/>
      <c r="AO353" s="74"/>
      <c r="AP353" s="74"/>
      <c r="AQ353" s="74"/>
      <c r="AR353" s="74"/>
      <c r="AS353" s="74"/>
      <c r="AT353" s="74"/>
      <c r="AU353" s="74"/>
      <c r="AV353" s="74"/>
      <c r="AW353" s="74"/>
      <c r="AX353" s="74"/>
      <c r="AY353" s="74"/>
      <c r="AZ353" s="74"/>
      <c r="BA353" s="74"/>
      <c r="BB353" s="74"/>
      <c r="BC353" s="75"/>
      <c r="IA353" s="21">
        <v>341</v>
      </c>
      <c r="IB353" s="21" t="s">
        <v>681</v>
      </c>
      <c r="IC353" s="21" t="s">
        <v>750</v>
      </c>
      <c r="IE353" s="22"/>
      <c r="IF353" s="22"/>
      <c r="IG353" s="22"/>
      <c r="IH353" s="22"/>
      <c r="II353" s="22"/>
    </row>
    <row r="354" spans="1:243" s="21" customFormat="1" ht="31.5">
      <c r="A354" s="35">
        <v>342</v>
      </c>
      <c r="B354" s="71" t="s">
        <v>234</v>
      </c>
      <c r="C354" s="31" t="s">
        <v>751</v>
      </c>
      <c r="D354" s="37">
        <v>1</v>
      </c>
      <c r="E354" s="38" t="s">
        <v>145</v>
      </c>
      <c r="F354" s="39">
        <v>2474.4</v>
      </c>
      <c r="G354" s="40"/>
      <c r="H354" s="40"/>
      <c r="I354" s="41" t="s">
        <v>38</v>
      </c>
      <c r="J354" s="42">
        <f t="shared" si="16"/>
        <v>1</v>
      </c>
      <c r="K354" s="40" t="s">
        <v>39</v>
      </c>
      <c r="L354" s="40" t="s">
        <v>4</v>
      </c>
      <c r="M354" s="43"/>
      <c r="N354" s="40"/>
      <c r="O354" s="40"/>
      <c r="P354" s="44"/>
      <c r="Q354" s="40"/>
      <c r="R354" s="40"/>
      <c r="S354" s="44"/>
      <c r="T354" s="44"/>
      <c r="U354" s="44"/>
      <c r="V354" s="44"/>
      <c r="W354" s="44"/>
      <c r="X354" s="44"/>
      <c r="Y354" s="44"/>
      <c r="Z354" s="44"/>
      <c r="AA354" s="44"/>
      <c r="AB354" s="44"/>
      <c r="AC354" s="44"/>
      <c r="AD354" s="44"/>
      <c r="AE354" s="44"/>
      <c r="AF354" s="44"/>
      <c r="AG354" s="44"/>
      <c r="AH354" s="44"/>
      <c r="AI354" s="44"/>
      <c r="AJ354" s="44"/>
      <c r="AK354" s="44"/>
      <c r="AL354" s="44"/>
      <c r="AM354" s="44"/>
      <c r="AN354" s="44"/>
      <c r="AO354" s="44"/>
      <c r="AP354" s="44"/>
      <c r="AQ354" s="44"/>
      <c r="AR354" s="44"/>
      <c r="AS354" s="44"/>
      <c r="AT354" s="44"/>
      <c r="AU354" s="44"/>
      <c r="AV354" s="44"/>
      <c r="AW354" s="44"/>
      <c r="AX354" s="44"/>
      <c r="AY354" s="44"/>
      <c r="AZ354" s="44"/>
      <c r="BA354" s="45">
        <f t="shared" si="17"/>
        <v>2474</v>
      </c>
      <c r="BB354" s="46">
        <f t="shared" si="18"/>
        <v>2474</v>
      </c>
      <c r="BC354" s="47" t="str">
        <f t="shared" si="19"/>
        <v>INR  Two Thousand Four Hundred &amp; Seventy Four  Only</v>
      </c>
      <c r="IA354" s="21">
        <v>342</v>
      </c>
      <c r="IB354" s="21" t="s">
        <v>234</v>
      </c>
      <c r="IC354" s="21" t="s">
        <v>751</v>
      </c>
      <c r="ID354" s="21">
        <v>1</v>
      </c>
      <c r="IE354" s="22" t="s">
        <v>145</v>
      </c>
      <c r="IF354" s="22"/>
      <c r="IG354" s="22"/>
      <c r="IH354" s="22"/>
      <c r="II354" s="22"/>
    </row>
    <row r="355" spans="1:243" s="21" customFormat="1" ht="47.25">
      <c r="A355" s="35">
        <v>343</v>
      </c>
      <c r="B355" s="71" t="s">
        <v>682</v>
      </c>
      <c r="C355" s="31" t="s">
        <v>752</v>
      </c>
      <c r="D355" s="73"/>
      <c r="E355" s="74"/>
      <c r="F355" s="74"/>
      <c r="G355" s="74"/>
      <c r="H355" s="74"/>
      <c r="I355" s="74"/>
      <c r="J355" s="74"/>
      <c r="K355" s="74"/>
      <c r="L355" s="74"/>
      <c r="M355" s="74"/>
      <c r="N355" s="74"/>
      <c r="O355" s="74"/>
      <c r="P355" s="74"/>
      <c r="Q355" s="74"/>
      <c r="R355" s="74"/>
      <c r="S355" s="74"/>
      <c r="T355" s="74"/>
      <c r="U355" s="74"/>
      <c r="V355" s="74"/>
      <c r="W355" s="74"/>
      <c r="X355" s="74"/>
      <c r="Y355" s="74"/>
      <c r="Z355" s="74"/>
      <c r="AA355" s="74"/>
      <c r="AB355" s="74"/>
      <c r="AC355" s="74"/>
      <c r="AD355" s="74"/>
      <c r="AE355" s="74"/>
      <c r="AF355" s="74"/>
      <c r="AG355" s="74"/>
      <c r="AH355" s="74"/>
      <c r="AI355" s="74"/>
      <c r="AJ355" s="74"/>
      <c r="AK355" s="74"/>
      <c r="AL355" s="74"/>
      <c r="AM355" s="74"/>
      <c r="AN355" s="74"/>
      <c r="AO355" s="74"/>
      <c r="AP355" s="74"/>
      <c r="AQ355" s="74"/>
      <c r="AR355" s="74"/>
      <c r="AS355" s="74"/>
      <c r="AT355" s="74"/>
      <c r="AU355" s="74"/>
      <c r="AV355" s="74"/>
      <c r="AW355" s="74"/>
      <c r="AX355" s="74"/>
      <c r="AY355" s="74"/>
      <c r="AZ355" s="74"/>
      <c r="BA355" s="74"/>
      <c r="BB355" s="74"/>
      <c r="BC355" s="75"/>
      <c r="IA355" s="21">
        <v>343</v>
      </c>
      <c r="IB355" s="21" t="s">
        <v>682</v>
      </c>
      <c r="IC355" s="21" t="s">
        <v>752</v>
      </c>
      <c r="IE355" s="22"/>
      <c r="IF355" s="22"/>
      <c r="IG355" s="22"/>
      <c r="IH355" s="22"/>
      <c r="II355" s="22"/>
    </row>
    <row r="356" spans="1:243" s="21" customFormat="1" ht="30" customHeight="1">
      <c r="A356" s="34">
        <v>344</v>
      </c>
      <c r="B356" s="71" t="s">
        <v>677</v>
      </c>
      <c r="C356" s="31" t="s">
        <v>753</v>
      </c>
      <c r="D356" s="37">
        <v>9.25</v>
      </c>
      <c r="E356" s="38" t="s">
        <v>144</v>
      </c>
      <c r="F356" s="39">
        <v>81.1</v>
      </c>
      <c r="G356" s="40"/>
      <c r="H356" s="40"/>
      <c r="I356" s="41" t="s">
        <v>38</v>
      </c>
      <c r="J356" s="42">
        <f t="shared" si="16"/>
        <v>1</v>
      </c>
      <c r="K356" s="40" t="s">
        <v>39</v>
      </c>
      <c r="L356" s="40" t="s">
        <v>4</v>
      </c>
      <c r="M356" s="43"/>
      <c r="N356" s="40"/>
      <c r="O356" s="40"/>
      <c r="P356" s="44"/>
      <c r="Q356" s="40"/>
      <c r="R356" s="40"/>
      <c r="S356" s="44"/>
      <c r="T356" s="44"/>
      <c r="U356" s="44"/>
      <c r="V356" s="44"/>
      <c r="W356" s="44"/>
      <c r="X356" s="44"/>
      <c r="Y356" s="44"/>
      <c r="Z356" s="44"/>
      <c r="AA356" s="44"/>
      <c r="AB356" s="44"/>
      <c r="AC356" s="44"/>
      <c r="AD356" s="44"/>
      <c r="AE356" s="44"/>
      <c r="AF356" s="44"/>
      <c r="AG356" s="44"/>
      <c r="AH356" s="44"/>
      <c r="AI356" s="44"/>
      <c r="AJ356" s="44"/>
      <c r="AK356" s="44"/>
      <c r="AL356" s="44"/>
      <c r="AM356" s="44"/>
      <c r="AN356" s="44"/>
      <c r="AO356" s="44"/>
      <c r="AP356" s="44"/>
      <c r="AQ356" s="44"/>
      <c r="AR356" s="44"/>
      <c r="AS356" s="44"/>
      <c r="AT356" s="44"/>
      <c r="AU356" s="44"/>
      <c r="AV356" s="44"/>
      <c r="AW356" s="44"/>
      <c r="AX356" s="44"/>
      <c r="AY356" s="44"/>
      <c r="AZ356" s="44"/>
      <c r="BA356" s="45">
        <f t="shared" si="17"/>
        <v>750</v>
      </c>
      <c r="BB356" s="46">
        <f t="shared" si="18"/>
        <v>750</v>
      </c>
      <c r="BC356" s="47" t="str">
        <f t="shared" si="19"/>
        <v>INR  Seven Hundred &amp; Fifty  Only</v>
      </c>
      <c r="IA356" s="21">
        <v>344</v>
      </c>
      <c r="IB356" s="21" t="s">
        <v>677</v>
      </c>
      <c r="IC356" s="21" t="s">
        <v>753</v>
      </c>
      <c r="ID356" s="21">
        <v>9.25</v>
      </c>
      <c r="IE356" s="22" t="s">
        <v>144</v>
      </c>
      <c r="IF356" s="22"/>
      <c r="IG356" s="22"/>
      <c r="IH356" s="22"/>
      <c r="II356" s="22"/>
    </row>
    <row r="357" spans="1:243" s="21" customFormat="1" ht="31.5">
      <c r="A357" s="35">
        <v>345</v>
      </c>
      <c r="B357" s="71" t="s">
        <v>683</v>
      </c>
      <c r="C357" s="31" t="s">
        <v>754</v>
      </c>
      <c r="D357" s="37">
        <v>1</v>
      </c>
      <c r="E357" s="38" t="s">
        <v>145</v>
      </c>
      <c r="F357" s="39">
        <v>671.75</v>
      </c>
      <c r="G357" s="40"/>
      <c r="H357" s="40"/>
      <c r="I357" s="41" t="s">
        <v>38</v>
      </c>
      <c r="J357" s="42">
        <f t="shared" si="16"/>
        <v>1</v>
      </c>
      <c r="K357" s="40" t="s">
        <v>39</v>
      </c>
      <c r="L357" s="40" t="s">
        <v>4</v>
      </c>
      <c r="M357" s="43"/>
      <c r="N357" s="40"/>
      <c r="O357" s="40"/>
      <c r="P357" s="44"/>
      <c r="Q357" s="40"/>
      <c r="R357" s="40"/>
      <c r="S357" s="44"/>
      <c r="T357" s="44"/>
      <c r="U357" s="44"/>
      <c r="V357" s="44"/>
      <c r="W357" s="44"/>
      <c r="X357" s="44"/>
      <c r="Y357" s="44"/>
      <c r="Z357" s="44"/>
      <c r="AA357" s="44"/>
      <c r="AB357" s="44"/>
      <c r="AC357" s="44"/>
      <c r="AD357" s="44"/>
      <c r="AE357" s="44"/>
      <c r="AF357" s="44"/>
      <c r="AG357" s="44"/>
      <c r="AH357" s="44"/>
      <c r="AI357" s="44"/>
      <c r="AJ357" s="44"/>
      <c r="AK357" s="44"/>
      <c r="AL357" s="44"/>
      <c r="AM357" s="44"/>
      <c r="AN357" s="44"/>
      <c r="AO357" s="44"/>
      <c r="AP357" s="44"/>
      <c r="AQ357" s="44"/>
      <c r="AR357" s="44"/>
      <c r="AS357" s="44"/>
      <c r="AT357" s="44"/>
      <c r="AU357" s="44"/>
      <c r="AV357" s="44"/>
      <c r="AW357" s="44"/>
      <c r="AX357" s="44"/>
      <c r="AY357" s="44"/>
      <c r="AZ357" s="44"/>
      <c r="BA357" s="45">
        <f t="shared" si="17"/>
        <v>672</v>
      </c>
      <c r="BB357" s="46">
        <f t="shared" si="18"/>
        <v>672</v>
      </c>
      <c r="BC357" s="47" t="str">
        <f t="shared" si="19"/>
        <v>INR  Six Hundred &amp; Seventy Two  Only</v>
      </c>
      <c r="IA357" s="21">
        <v>345</v>
      </c>
      <c r="IB357" s="21" t="s">
        <v>683</v>
      </c>
      <c r="IC357" s="21" t="s">
        <v>754</v>
      </c>
      <c r="ID357" s="21">
        <v>1</v>
      </c>
      <c r="IE357" s="22" t="s">
        <v>145</v>
      </c>
      <c r="IF357" s="22"/>
      <c r="IG357" s="22"/>
      <c r="IH357" s="22"/>
      <c r="II357" s="22"/>
    </row>
    <row r="358" spans="1:243" s="21" customFormat="1" ht="78.75">
      <c r="A358" s="35">
        <v>346</v>
      </c>
      <c r="B358" s="71" t="s">
        <v>446</v>
      </c>
      <c r="C358" s="31" t="s">
        <v>755</v>
      </c>
      <c r="D358" s="73"/>
      <c r="E358" s="74"/>
      <c r="F358" s="74"/>
      <c r="G358" s="74"/>
      <c r="H358" s="74"/>
      <c r="I358" s="74"/>
      <c r="J358" s="74"/>
      <c r="K358" s="74"/>
      <c r="L358" s="74"/>
      <c r="M358" s="74"/>
      <c r="N358" s="74"/>
      <c r="O358" s="74"/>
      <c r="P358" s="74"/>
      <c r="Q358" s="74"/>
      <c r="R358" s="74"/>
      <c r="S358" s="74"/>
      <c r="T358" s="74"/>
      <c r="U358" s="74"/>
      <c r="V358" s="74"/>
      <c r="W358" s="74"/>
      <c r="X358" s="74"/>
      <c r="Y358" s="74"/>
      <c r="Z358" s="74"/>
      <c r="AA358" s="74"/>
      <c r="AB358" s="74"/>
      <c r="AC358" s="74"/>
      <c r="AD358" s="74"/>
      <c r="AE358" s="74"/>
      <c r="AF358" s="74"/>
      <c r="AG358" s="74"/>
      <c r="AH358" s="74"/>
      <c r="AI358" s="74"/>
      <c r="AJ358" s="74"/>
      <c r="AK358" s="74"/>
      <c r="AL358" s="74"/>
      <c r="AM358" s="74"/>
      <c r="AN358" s="74"/>
      <c r="AO358" s="74"/>
      <c r="AP358" s="74"/>
      <c r="AQ358" s="74"/>
      <c r="AR358" s="74"/>
      <c r="AS358" s="74"/>
      <c r="AT358" s="74"/>
      <c r="AU358" s="74"/>
      <c r="AV358" s="74"/>
      <c r="AW358" s="74"/>
      <c r="AX358" s="74"/>
      <c r="AY358" s="74"/>
      <c r="AZ358" s="74"/>
      <c r="BA358" s="74"/>
      <c r="BB358" s="74"/>
      <c r="BC358" s="75"/>
      <c r="IA358" s="21">
        <v>346</v>
      </c>
      <c r="IB358" s="21" t="s">
        <v>446</v>
      </c>
      <c r="IC358" s="21" t="s">
        <v>755</v>
      </c>
      <c r="IE358" s="22"/>
      <c r="IF358" s="22"/>
      <c r="IG358" s="22"/>
      <c r="IH358" s="22"/>
      <c r="II358" s="22"/>
    </row>
    <row r="359" spans="1:243" s="21" customFormat="1" ht="31.5" customHeight="1">
      <c r="A359" s="34">
        <v>347</v>
      </c>
      <c r="B359" s="71" t="s">
        <v>447</v>
      </c>
      <c r="C359" s="31" t="s">
        <v>756</v>
      </c>
      <c r="D359" s="37">
        <v>4</v>
      </c>
      <c r="E359" s="38" t="s">
        <v>145</v>
      </c>
      <c r="F359" s="39">
        <v>683.7</v>
      </c>
      <c r="G359" s="40"/>
      <c r="H359" s="40"/>
      <c r="I359" s="41" t="s">
        <v>38</v>
      </c>
      <c r="J359" s="42">
        <f t="shared" si="16"/>
        <v>1</v>
      </c>
      <c r="K359" s="40" t="s">
        <v>39</v>
      </c>
      <c r="L359" s="40" t="s">
        <v>4</v>
      </c>
      <c r="M359" s="43"/>
      <c r="N359" s="40"/>
      <c r="O359" s="40"/>
      <c r="P359" s="44"/>
      <c r="Q359" s="40"/>
      <c r="R359" s="40"/>
      <c r="S359" s="44"/>
      <c r="T359" s="44"/>
      <c r="U359" s="44"/>
      <c r="V359" s="44"/>
      <c r="W359" s="44"/>
      <c r="X359" s="44"/>
      <c r="Y359" s="44"/>
      <c r="Z359" s="44"/>
      <c r="AA359" s="44"/>
      <c r="AB359" s="44"/>
      <c r="AC359" s="44"/>
      <c r="AD359" s="44"/>
      <c r="AE359" s="44"/>
      <c r="AF359" s="44"/>
      <c r="AG359" s="44"/>
      <c r="AH359" s="44"/>
      <c r="AI359" s="44"/>
      <c r="AJ359" s="44"/>
      <c r="AK359" s="44"/>
      <c r="AL359" s="44"/>
      <c r="AM359" s="44"/>
      <c r="AN359" s="44"/>
      <c r="AO359" s="44"/>
      <c r="AP359" s="44"/>
      <c r="AQ359" s="44"/>
      <c r="AR359" s="44"/>
      <c r="AS359" s="44"/>
      <c r="AT359" s="44"/>
      <c r="AU359" s="44"/>
      <c r="AV359" s="44"/>
      <c r="AW359" s="44"/>
      <c r="AX359" s="44"/>
      <c r="AY359" s="44"/>
      <c r="AZ359" s="44"/>
      <c r="BA359" s="45">
        <f t="shared" si="17"/>
        <v>2735</v>
      </c>
      <c r="BB359" s="46">
        <f t="shared" si="18"/>
        <v>2735</v>
      </c>
      <c r="BC359" s="47" t="str">
        <f t="shared" si="19"/>
        <v>INR  Two Thousand Seven Hundred &amp; Thirty Five  Only</v>
      </c>
      <c r="IA359" s="21">
        <v>347</v>
      </c>
      <c r="IB359" s="21" t="s">
        <v>447</v>
      </c>
      <c r="IC359" s="21" t="s">
        <v>756</v>
      </c>
      <c r="ID359" s="21">
        <v>4</v>
      </c>
      <c r="IE359" s="22" t="s">
        <v>145</v>
      </c>
      <c r="IF359" s="22"/>
      <c r="IG359" s="22"/>
      <c r="IH359" s="22"/>
      <c r="II359" s="22"/>
    </row>
    <row r="360" spans="1:243" s="21" customFormat="1" ht="15.75">
      <c r="A360" s="35">
        <v>348</v>
      </c>
      <c r="B360" s="71" t="s">
        <v>448</v>
      </c>
      <c r="C360" s="31" t="s">
        <v>757</v>
      </c>
      <c r="D360" s="73"/>
      <c r="E360" s="74"/>
      <c r="F360" s="74"/>
      <c r="G360" s="74"/>
      <c r="H360" s="74"/>
      <c r="I360" s="74"/>
      <c r="J360" s="74"/>
      <c r="K360" s="74"/>
      <c r="L360" s="74"/>
      <c r="M360" s="74"/>
      <c r="N360" s="74"/>
      <c r="O360" s="74"/>
      <c r="P360" s="74"/>
      <c r="Q360" s="74"/>
      <c r="R360" s="74"/>
      <c r="S360" s="74"/>
      <c r="T360" s="74"/>
      <c r="U360" s="74"/>
      <c r="V360" s="74"/>
      <c r="W360" s="74"/>
      <c r="X360" s="74"/>
      <c r="Y360" s="74"/>
      <c r="Z360" s="74"/>
      <c r="AA360" s="74"/>
      <c r="AB360" s="74"/>
      <c r="AC360" s="74"/>
      <c r="AD360" s="74"/>
      <c r="AE360" s="74"/>
      <c r="AF360" s="74"/>
      <c r="AG360" s="74"/>
      <c r="AH360" s="74"/>
      <c r="AI360" s="74"/>
      <c r="AJ360" s="74"/>
      <c r="AK360" s="74"/>
      <c r="AL360" s="74"/>
      <c r="AM360" s="74"/>
      <c r="AN360" s="74"/>
      <c r="AO360" s="74"/>
      <c r="AP360" s="74"/>
      <c r="AQ360" s="74"/>
      <c r="AR360" s="74"/>
      <c r="AS360" s="74"/>
      <c r="AT360" s="74"/>
      <c r="AU360" s="74"/>
      <c r="AV360" s="74"/>
      <c r="AW360" s="74"/>
      <c r="AX360" s="74"/>
      <c r="AY360" s="74"/>
      <c r="AZ360" s="74"/>
      <c r="BA360" s="74"/>
      <c r="BB360" s="74"/>
      <c r="BC360" s="75"/>
      <c r="IA360" s="21">
        <v>348</v>
      </c>
      <c r="IB360" s="21" t="s">
        <v>448</v>
      </c>
      <c r="IC360" s="21" t="s">
        <v>757</v>
      </c>
      <c r="IE360" s="22"/>
      <c r="IF360" s="22"/>
      <c r="IG360" s="22"/>
      <c r="IH360" s="22"/>
      <c r="II360" s="22"/>
    </row>
    <row r="361" spans="1:243" s="21" customFormat="1" ht="45.75" customHeight="1">
      <c r="A361" s="35">
        <v>349</v>
      </c>
      <c r="B361" s="71" t="s">
        <v>684</v>
      </c>
      <c r="C361" s="31" t="s">
        <v>758</v>
      </c>
      <c r="D361" s="73"/>
      <c r="E361" s="74"/>
      <c r="F361" s="74"/>
      <c r="G361" s="74"/>
      <c r="H361" s="74"/>
      <c r="I361" s="74"/>
      <c r="J361" s="74"/>
      <c r="K361" s="74"/>
      <c r="L361" s="74"/>
      <c r="M361" s="74"/>
      <c r="N361" s="74"/>
      <c r="O361" s="74"/>
      <c r="P361" s="74"/>
      <c r="Q361" s="74"/>
      <c r="R361" s="74"/>
      <c r="S361" s="74"/>
      <c r="T361" s="74"/>
      <c r="U361" s="74"/>
      <c r="V361" s="74"/>
      <c r="W361" s="74"/>
      <c r="X361" s="74"/>
      <c r="Y361" s="74"/>
      <c r="Z361" s="74"/>
      <c r="AA361" s="74"/>
      <c r="AB361" s="74"/>
      <c r="AC361" s="74"/>
      <c r="AD361" s="74"/>
      <c r="AE361" s="74"/>
      <c r="AF361" s="74"/>
      <c r="AG361" s="74"/>
      <c r="AH361" s="74"/>
      <c r="AI361" s="74"/>
      <c r="AJ361" s="74"/>
      <c r="AK361" s="74"/>
      <c r="AL361" s="74"/>
      <c r="AM361" s="74"/>
      <c r="AN361" s="74"/>
      <c r="AO361" s="74"/>
      <c r="AP361" s="74"/>
      <c r="AQ361" s="74"/>
      <c r="AR361" s="74"/>
      <c r="AS361" s="74"/>
      <c r="AT361" s="74"/>
      <c r="AU361" s="74"/>
      <c r="AV361" s="74"/>
      <c r="AW361" s="74"/>
      <c r="AX361" s="74"/>
      <c r="AY361" s="74"/>
      <c r="AZ361" s="74"/>
      <c r="BA361" s="74"/>
      <c r="BB361" s="74"/>
      <c r="BC361" s="75"/>
      <c r="IA361" s="21">
        <v>349</v>
      </c>
      <c r="IB361" s="28" t="s">
        <v>684</v>
      </c>
      <c r="IC361" s="21" t="s">
        <v>758</v>
      </c>
      <c r="IE361" s="22"/>
      <c r="IF361" s="22"/>
      <c r="IG361" s="22"/>
      <c r="IH361" s="22"/>
      <c r="II361" s="22"/>
    </row>
    <row r="362" spans="1:243" s="21" customFormat="1" ht="31.5" customHeight="1">
      <c r="A362" s="34">
        <v>350</v>
      </c>
      <c r="B362" s="71" t="s">
        <v>449</v>
      </c>
      <c r="C362" s="31" t="s">
        <v>759</v>
      </c>
      <c r="D362" s="73"/>
      <c r="E362" s="74"/>
      <c r="F362" s="74"/>
      <c r="G362" s="74"/>
      <c r="H362" s="74"/>
      <c r="I362" s="74"/>
      <c r="J362" s="74"/>
      <c r="K362" s="74"/>
      <c r="L362" s="74"/>
      <c r="M362" s="74"/>
      <c r="N362" s="74"/>
      <c r="O362" s="74"/>
      <c r="P362" s="74"/>
      <c r="Q362" s="74"/>
      <c r="R362" s="74"/>
      <c r="S362" s="74"/>
      <c r="T362" s="74"/>
      <c r="U362" s="74"/>
      <c r="V362" s="74"/>
      <c r="W362" s="74"/>
      <c r="X362" s="74"/>
      <c r="Y362" s="74"/>
      <c r="Z362" s="74"/>
      <c r="AA362" s="74"/>
      <c r="AB362" s="74"/>
      <c r="AC362" s="74"/>
      <c r="AD362" s="74"/>
      <c r="AE362" s="74"/>
      <c r="AF362" s="74"/>
      <c r="AG362" s="74"/>
      <c r="AH362" s="74"/>
      <c r="AI362" s="74"/>
      <c r="AJ362" s="74"/>
      <c r="AK362" s="74"/>
      <c r="AL362" s="74"/>
      <c r="AM362" s="74"/>
      <c r="AN362" s="74"/>
      <c r="AO362" s="74"/>
      <c r="AP362" s="74"/>
      <c r="AQ362" s="74"/>
      <c r="AR362" s="74"/>
      <c r="AS362" s="74"/>
      <c r="AT362" s="74"/>
      <c r="AU362" s="74"/>
      <c r="AV362" s="74"/>
      <c r="AW362" s="74"/>
      <c r="AX362" s="74"/>
      <c r="AY362" s="74"/>
      <c r="AZ362" s="74"/>
      <c r="BA362" s="74"/>
      <c r="BB362" s="74"/>
      <c r="BC362" s="75"/>
      <c r="IA362" s="21">
        <v>350</v>
      </c>
      <c r="IB362" s="28" t="s">
        <v>449</v>
      </c>
      <c r="IC362" s="21" t="s">
        <v>759</v>
      </c>
      <c r="IE362" s="22"/>
      <c r="IF362" s="22"/>
      <c r="IG362" s="22"/>
      <c r="IH362" s="22"/>
      <c r="II362" s="22"/>
    </row>
    <row r="363" spans="1:243" s="21" customFormat="1" ht="47.25">
      <c r="A363" s="35">
        <v>351</v>
      </c>
      <c r="B363" s="71" t="s">
        <v>450</v>
      </c>
      <c r="C363" s="31" t="s">
        <v>760</v>
      </c>
      <c r="D363" s="37">
        <v>248.52</v>
      </c>
      <c r="E363" s="38" t="s">
        <v>171</v>
      </c>
      <c r="F363" s="39">
        <v>466.3</v>
      </c>
      <c r="G363" s="40"/>
      <c r="H363" s="40"/>
      <c r="I363" s="41" t="s">
        <v>38</v>
      </c>
      <c r="J363" s="42">
        <f t="shared" si="16"/>
        <v>1</v>
      </c>
      <c r="K363" s="40" t="s">
        <v>39</v>
      </c>
      <c r="L363" s="40" t="s">
        <v>4</v>
      </c>
      <c r="M363" s="43"/>
      <c r="N363" s="40"/>
      <c r="O363" s="40"/>
      <c r="P363" s="44"/>
      <c r="Q363" s="40"/>
      <c r="R363" s="40"/>
      <c r="S363" s="44"/>
      <c r="T363" s="44"/>
      <c r="U363" s="44"/>
      <c r="V363" s="44"/>
      <c r="W363" s="44"/>
      <c r="X363" s="44"/>
      <c r="Y363" s="44"/>
      <c r="Z363" s="44"/>
      <c r="AA363" s="44"/>
      <c r="AB363" s="44"/>
      <c r="AC363" s="44"/>
      <c r="AD363" s="44"/>
      <c r="AE363" s="44"/>
      <c r="AF363" s="44"/>
      <c r="AG363" s="44"/>
      <c r="AH363" s="44"/>
      <c r="AI363" s="44"/>
      <c r="AJ363" s="44"/>
      <c r="AK363" s="44"/>
      <c r="AL363" s="44"/>
      <c r="AM363" s="44"/>
      <c r="AN363" s="44"/>
      <c r="AO363" s="44"/>
      <c r="AP363" s="44"/>
      <c r="AQ363" s="44"/>
      <c r="AR363" s="44"/>
      <c r="AS363" s="44"/>
      <c r="AT363" s="44"/>
      <c r="AU363" s="44"/>
      <c r="AV363" s="44"/>
      <c r="AW363" s="44"/>
      <c r="AX363" s="44"/>
      <c r="AY363" s="44"/>
      <c r="AZ363" s="44"/>
      <c r="BA363" s="45">
        <f t="shared" si="17"/>
        <v>115885</v>
      </c>
      <c r="BB363" s="46">
        <f t="shared" si="18"/>
        <v>115885</v>
      </c>
      <c r="BC363" s="47" t="str">
        <f t="shared" si="19"/>
        <v>INR  One Lakh Fifteen Thousand Eight Hundred &amp; Eighty Five  Only</v>
      </c>
      <c r="IA363" s="21">
        <v>351</v>
      </c>
      <c r="IB363" s="21" t="s">
        <v>450</v>
      </c>
      <c r="IC363" s="21" t="s">
        <v>760</v>
      </c>
      <c r="ID363" s="21">
        <v>248.52</v>
      </c>
      <c r="IE363" s="22" t="s">
        <v>171</v>
      </c>
      <c r="IF363" s="22"/>
      <c r="IG363" s="22"/>
      <c r="IH363" s="22"/>
      <c r="II363" s="22"/>
    </row>
    <row r="364" spans="1:243" s="21" customFormat="1" ht="47.25">
      <c r="A364" s="35">
        <v>352</v>
      </c>
      <c r="B364" s="71" t="s">
        <v>685</v>
      </c>
      <c r="C364" s="31" t="s">
        <v>761</v>
      </c>
      <c r="D364" s="73"/>
      <c r="E364" s="74"/>
      <c r="F364" s="74"/>
      <c r="G364" s="74"/>
      <c r="H364" s="74"/>
      <c r="I364" s="74"/>
      <c r="J364" s="74"/>
      <c r="K364" s="74"/>
      <c r="L364" s="74"/>
      <c r="M364" s="74"/>
      <c r="N364" s="74"/>
      <c r="O364" s="74"/>
      <c r="P364" s="74"/>
      <c r="Q364" s="74"/>
      <c r="R364" s="74"/>
      <c r="S364" s="74"/>
      <c r="T364" s="74"/>
      <c r="U364" s="74"/>
      <c r="V364" s="74"/>
      <c r="W364" s="74"/>
      <c r="X364" s="74"/>
      <c r="Y364" s="74"/>
      <c r="Z364" s="74"/>
      <c r="AA364" s="74"/>
      <c r="AB364" s="74"/>
      <c r="AC364" s="74"/>
      <c r="AD364" s="74"/>
      <c r="AE364" s="74"/>
      <c r="AF364" s="74"/>
      <c r="AG364" s="74"/>
      <c r="AH364" s="74"/>
      <c r="AI364" s="74"/>
      <c r="AJ364" s="74"/>
      <c r="AK364" s="74"/>
      <c r="AL364" s="74"/>
      <c r="AM364" s="74"/>
      <c r="AN364" s="74"/>
      <c r="AO364" s="74"/>
      <c r="AP364" s="74"/>
      <c r="AQ364" s="74"/>
      <c r="AR364" s="74"/>
      <c r="AS364" s="74"/>
      <c r="AT364" s="74"/>
      <c r="AU364" s="74"/>
      <c r="AV364" s="74"/>
      <c r="AW364" s="74"/>
      <c r="AX364" s="74"/>
      <c r="AY364" s="74"/>
      <c r="AZ364" s="74"/>
      <c r="BA364" s="74"/>
      <c r="BB364" s="74"/>
      <c r="BC364" s="75"/>
      <c r="IA364" s="21">
        <v>352</v>
      </c>
      <c r="IB364" s="21" t="s">
        <v>685</v>
      </c>
      <c r="IC364" s="21" t="s">
        <v>761</v>
      </c>
      <c r="IE364" s="22"/>
      <c r="IF364" s="22"/>
      <c r="IG364" s="22"/>
      <c r="IH364" s="22"/>
      <c r="II364" s="22"/>
    </row>
    <row r="365" spans="1:243" s="21" customFormat="1" ht="47.25">
      <c r="A365" s="34">
        <v>353</v>
      </c>
      <c r="B365" s="71" t="s">
        <v>450</v>
      </c>
      <c r="C365" s="31" t="s">
        <v>762</v>
      </c>
      <c r="D365" s="37">
        <v>527.85</v>
      </c>
      <c r="E365" s="38" t="s">
        <v>171</v>
      </c>
      <c r="F365" s="39">
        <v>564.8</v>
      </c>
      <c r="G365" s="40"/>
      <c r="H365" s="40"/>
      <c r="I365" s="41" t="s">
        <v>38</v>
      </c>
      <c r="J365" s="42">
        <f t="shared" si="16"/>
        <v>1</v>
      </c>
      <c r="K365" s="40" t="s">
        <v>39</v>
      </c>
      <c r="L365" s="40" t="s">
        <v>4</v>
      </c>
      <c r="M365" s="43"/>
      <c r="N365" s="40"/>
      <c r="O365" s="40"/>
      <c r="P365" s="44"/>
      <c r="Q365" s="40"/>
      <c r="R365" s="40"/>
      <c r="S365" s="44"/>
      <c r="T365" s="44"/>
      <c r="U365" s="44"/>
      <c r="V365" s="44"/>
      <c r="W365" s="44"/>
      <c r="X365" s="44"/>
      <c r="Y365" s="44"/>
      <c r="Z365" s="44"/>
      <c r="AA365" s="44"/>
      <c r="AB365" s="44"/>
      <c r="AC365" s="44"/>
      <c r="AD365" s="44"/>
      <c r="AE365" s="44"/>
      <c r="AF365" s="44"/>
      <c r="AG365" s="44"/>
      <c r="AH365" s="44"/>
      <c r="AI365" s="44"/>
      <c r="AJ365" s="44"/>
      <c r="AK365" s="44"/>
      <c r="AL365" s="44"/>
      <c r="AM365" s="44"/>
      <c r="AN365" s="44"/>
      <c r="AO365" s="44"/>
      <c r="AP365" s="44"/>
      <c r="AQ365" s="44"/>
      <c r="AR365" s="44"/>
      <c r="AS365" s="44"/>
      <c r="AT365" s="44"/>
      <c r="AU365" s="44"/>
      <c r="AV365" s="44"/>
      <c r="AW365" s="44"/>
      <c r="AX365" s="44"/>
      <c r="AY365" s="44"/>
      <c r="AZ365" s="44"/>
      <c r="BA365" s="45">
        <f t="shared" si="17"/>
        <v>298130</v>
      </c>
      <c r="BB365" s="46">
        <f t="shared" si="18"/>
        <v>298130</v>
      </c>
      <c r="BC365" s="47" t="str">
        <f t="shared" si="19"/>
        <v>INR  Two Lakh Ninety Eight Thousand One Hundred &amp; Thirty  Only</v>
      </c>
      <c r="IA365" s="21">
        <v>353</v>
      </c>
      <c r="IB365" s="21" t="s">
        <v>450</v>
      </c>
      <c r="IC365" s="21" t="s">
        <v>762</v>
      </c>
      <c r="ID365" s="21">
        <v>527.85</v>
      </c>
      <c r="IE365" s="22" t="s">
        <v>171</v>
      </c>
      <c r="IF365" s="22"/>
      <c r="IG365" s="22"/>
      <c r="IH365" s="22"/>
      <c r="II365" s="22"/>
    </row>
    <row r="366" spans="1:243" s="21" customFormat="1" ht="47.25">
      <c r="A366" s="35">
        <v>354</v>
      </c>
      <c r="B366" s="71" t="s">
        <v>451</v>
      </c>
      <c r="C366" s="31" t="s">
        <v>763</v>
      </c>
      <c r="D366" s="73"/>
      <c r="E366" s="74"/>
      <c r="F366" s="74"/>
      <c r="G366" s="74"/>
      <c r="H366" s="74"/>
      <c r="I366" s="74"/>
      <c r="J366" s="74"/>
      <c r="K366" s="74"/>
      <c r="L366" s="74"/>
      <c r="M366" s="74"/>
      <c r="N366" s="74"/>
      <c r="O366" s="74"/>
      <c r="P366" s="74"/>
      <c r="Q366" s="74"/>
      <c r="R366" s="74"/>
      <c r="S366" s="74"/>
      <c r="T366" s="74"/>
      <c r="U366" s="74"/>
      <c r="V366" s="74"/>
      <c r="W366" s="74"/>
      <c r="X366" s="74"/>
      <c r="Y366" s="74"/>
      <c r="Z366" s="74"/>
      <c r="AA366" s="74"/>
      <c r="AB366" s="74"/>
      <c r="AC366" s="74"/>
      <c r="AD366" s="74"/>
      <c r="AE366" s="74"/>
      <c r="AF366" s="74"/>
      <c r="AG366" s="74"/>
      <c r="AH366" s="74"/>
      <c r="AI366" s="74"/>
      <c r="AJ366" s="74"/>
      <c r="AK366" s="74"/>
      <c r="AL366" s="74"/>
      <c r="AM366" s="74"/>
      <c r="AN366" s="74"/>
      <c r="AO366" s="74"/>
      <c r="AP366" s="74"/>
      <c r="AQ366" s="74"/>
      <c r="AR366" s="74"/>
      <c r="AS366" s="74"/>
      <c r="AT366" s="74"/>
      <c r="AU366" s="74"/>
      <c r="AV366" s="74"/>
      <c r="AW366" s="74"/>
      <c r="AX366" s="74"/>
      <c r="AY366" s="74"/>
      <c r="AZ366" s="74"/>
      <c r="BA366" s="74"/>
      <c r="BB366" s="74"/>
      <c r="BC366" s="75"/>
      <c r="IA366" s="21">
        <v>354</v>
      </c>
      <c r="IB366" s="21" t="s">
        <v>451</v>
      </c>
      <c r="IC366" s="21" t="s">
        <v>763</v>
      </c>
      <c r="IE366" s="22"/>
      <c r="IF366" s="22"/>
      <c r="IG366" s="22"/>
      <c r="IH366" s="22"/>
      <c r="II366" s="22"/>
    </row>
    <row r="367" spans="1:243" s="21" customFormat="1" ht="31.5">
      <c r="A367" s="35">
        <v>355</v>
      </c>
      <c r="B367" s="71" t="s">
        <v>686</v>
      </c>
      <c r="C367" s="31" t="s">
        <v>764</v>
      </c>
      <c r="D367" s="37">
        <v>2</v>
      </c>
      <c r="E367" s="38" t="s">
        <v>135</v>
      </c>
      <c r="F367" s="39">
        <v>1019.8</v>
      </c>
      <c r="G367" s="40"/>
      <c r="H367" s="40"/>
      <c r="I367" s="41" t="s">
        <v>38</v>
      </c>
      <c r="J367" s="42">
        <f t="shared" si="16"/>
        <v>1</v>
      </c>
      <c r="K367" s="40" t="s">
        <v>39</v>
      </c>
      <c r="L367" s="40" t="s">
        <v>4</v>
      </c>
      <c r="M367" s="43"/>
      <c r="N367" s="40"/>
      <c r="O367" s="40"/>
      <c r="P367" s="44"/>
      <c r="Q367" s="40"/>
      <c r="R367" s="40"/>
      <c r="S367" s="44"/>
      <c r="T367" s="44"/>
      <c r="U367" s="44"/>
      <c r="V367" s="44"/>
      <c r="W367" s="44"/>
      <c r="X367" s="44"/>
      <c r="Y367" s="44"/>
      <c r="Z367" s="44"/>
      <c r="AA367" s="44"/>
      <c r="AB367" s="44"/>
      <c r="AC367" s="44"/>
      <c r="AD367" s="44"/>
      <c r="AE367" s="44"/>
      <c r="AF367" s="44"/>
      <c r="AG367" s="44"/>
      <c r="AH367" s="44"/>
      <c r="AI367" s="44"/>
      <c r="AJ367" s="44"/>
      <c r="AK367" s="44"/>
      <c r="AL367" s="44"/>
      <c r="AM367" s="44"/>
      <c r="AN367" s="44"/>
      <c r="AO367" s="44"/>
      <c r="AP367" s="44"/>
      <c r="AQ367" s="44"/>
      <c r="AR367" s="44"/>
      <c r="AS367" s="44"/>
      <c r="AT367" s="44"/>
      <c r="AU367" s="44"/>
      <c r="AV367" s="44"/>
      <c r="AW367" s="44"/>
      <c r="AX367" s="44"/>
      <c r="AY367" s="44"/>
      <c r="AZ367" s="44"/>
      <c r="BA367" s="45">
        <f t="shared" si="17"/>
        <v>2040</v>
      </c>
      <c r="BB367" s="46">
        <f t="shared" si="18"/>
        <v>2040</v>
      </c>
      <c r="BC367" s="47" t="str">
        <f t="shared" si="19"/>
        <v>INR  Two Thousand  &amp;Forty  Only</v>
      </c>
      <c r="IA367" s="21">
        <v>355</v>
      </c>
      <c r="IB367" s="21" t="s">
        <v>686</v>
      </c>
      <c r="IC367" s="21" t="s">
        <v>764</v>
      </c>
      <c r="ID367" s="21">
        <v>2</v>
      </c>
      <c r="IE367" s="22" t="s">
        <v>135</v>
      </c>
      <c r="IF367" s="22"/>
      <c r="IG367" s="22"/>
      <c r="IH367" s="22"/>
      <c r="II367" s="22"/>
    </row>
    <row r="368" spans="1:243" s="21" customFormat="1" ht="47.25">
      <c r="A368" s="34">
        <v>356</v>
      </c>
      <c r="B368" s="71" t="s">
        <v>687</v>
      </c>
      <c r="C368" s="31" t="s">
        <v>765</v>
      </c>
      <c r="D368" s="73"/>
      <c r="E368" s="74"/>
      <c r="F368" s="74"/>
      <c r="G368" s="74"/>
      <c r="H368" s="74"/>
      <c r="I368" s="74"/>
      <c r="J368" s="74"/>
      <c r="K368" s="74"/>
      <c r="L368" s="74"/>
      <c r="M368" s="74"/>
      <c r="N368" s="74"/>
      <c r="O368" s="74"/>
      <c r="P368" s="74"/>
      <c r="Q368" s="74"/>
      <c r="R368" s="74"/>
      <c r="S368" s="74"/>
      <c r="T368" s="74"/>
      <c r="U368" s="74"/>
      <c r="V368" s="74"/>
      <c r="W368" s="74"/>
      <c r="X368" s="74"/>
      <c r="Y368" s="74"/>
      <c r="Z368" s="74"/>
      <c r="AA368" s="74"/>
      <c r="AB368" s="74"/>
      <c r="AC368" s="74"/>
      <c r="AD368" s="74"/>
      <c r="AE368" s="74"/>
      <c r="AF368" s="74"/>
      <c r="AG368" s="74"/>
      <c r="AH368" s="74"/>
      <c r="AI368" s="74"/>
      <c r="AJ368" s="74"/>
      <c r="AK368" s="74"/>
      <c r="AL368" s="74"/>
      <c r="AM368" s="74"/>
      <c r="AN368" s="74"/>
      <c r="AO368" s="74"/>
      <c r="AP368" s="74"/>
      <c r="AQ368" s="74"/>
      <c r="AR368" s="74"/>
      <c r="AS368" s="74"/>
      <c r="AT368" s="74"/>
      <c r="AU368" s="74"/>
      <c r="AV368" s="74"/>
      <c r="AW368" s="74"/>
      <c r="AX368" s="74"/>
      <c r="AY368" s="74"/>
      <c r="AZ368" s="74"/>
      <c r="BA368" s="74"/>
      <c r="BB368" s="74"/>
      <c r="BC368" s="75"/>
      <c r="IA368" s="21">
        <v>356</v>
      </c>
      <c r="IB368" s="21" t="s">
        <v>687</v>
      </c>
      <c r="IC368" s="21" t="s">
        <v>765</v>
      </c>
      <c r="IE368" s="22"/>
      <c r="IF368" s="22"/>
      <c r="IG368" s="22"/>
      <c r="IH368" s="22"/>
      <c r="II368" s="22"/>
    </row>
    <row r="369" spans="1:243" s="21" customFormat="1" ht="31.5">
      <c r="A369" s="35">
        <v>357</v>
      </c>
      <c r="B369" s="71" t="s">
        <v>688</v>
      </c>
      <c r="C369" s="31" t="s">
        <v>766</v>
      </c>
      <c r="D369" s="37">
        <v>80</v>
      </c>
      <c r="E369" s="38" t="s">
        <v>144</v>
      </c>
      <c r="F369" s="39">
        <v>85.25</v>
      </c>
      <c r="G369" s="40"/>
      <c r="H369" s="40"/>
      <c r="I369" s="41" t="s">
        <v>38</v>
      </c>
      <c r="J369" s="42">
        <f t="shared" si="16"/>
        <v>1</v>
      </c>
      <c r="K369" s="40" t="s">
        <v>39</v>
      </c>
      <c r="L369" s="40" t="s">
        <v>4</v>
      </c>
      <c r="M369" s="43"/>
      <c r="N369" s="40"/>
      <c r="O369" s="40"/>
      <c r="P369" s="44"/>
      <c r="Q369" s="40"/>
      <c r="R369" s="40"/>
      <c r="S369" s="44"/>
      <c r="T369" s="44"/>
      <c r="U369" s="44"/>
      <c r="V369" s="44"/>
      <c r="W369" s="44"/>
      <c r="X369" s="44"/>
      <c r="Y369" s="44"/>
      <c r="Z369" s="44"/>
      <c r="AA369" s="44"/>
      <c r="AB369" s="44"/>
      <c r="AC369" s="44"/>
      <c r="AD369" s="44"/>
      <c r="AE369" s="44"/>
      <c r="AF369" s="44"/>
      <c r="AG369" s="44"/>
      <c r="AH369" s="44"/>
      <c r="AI369" s="44"/>
      <c r="AJ369" s="44"/>
      <c r="AK369" s="44"/>
      <c r="AL369" s="44"/>
      <c r="AM369" s="44"/>
      <c r="AN369" s="44"/>
      <c r="AO369" s="44"/>
      <c r="AP369" s="44"/>
      <c r="AQ369" s="44"/>
      <c r="AR369" s="44"/>
      <c r="AS369" s="44"/>
      <c r="AT369" s="44"/>
      <c r="AU369" s="44"/>
      <c r="AV369" s="44"/>
      <c r="AW369" s="44"/>
      <c r="AX369" s="44"/>
      <c r="AY369" s="44"/>
      <c r="AZ369" s="44"/>
      <c r="BA369" s="45">
        <f t="shared" si="17"/>
        <v>6820</v>
      </c>
      <c r="BB369" s="46">
        <f t="shared" si="18"/>
        <v>6820</v>
      </c>
      <c r="BC369" s="47" t="str">
        <f t="shared" si="19"/>
        <v>INR  Six Thousand Eight Hundred &amp; Twenty  Only</v>
      </c>
      <c r="IA369" s="21">
        <v>357</v>
      </c>
      <c r="IB369" s="21" t="s">
        <v>688</v>
      </c>
      <c r="IC369" s="21" t="s">
        <v>766</v>
      </c>
      <c r="ID369" s="21">
        <v>80</v>
      </c>
      <c r="IE369" s="22" t="s">
        <v>144</v>
      </c>
      <c r="IF369" s="22"/>
      <c r="IG369" s="22"/>
      <c r="IH369" s="22"/>
      <c r="II369" s="22"/>
    </row>
    <row r="370" spans="1:243" s="21" customFormat="1" ht="31.5">
      <c r="A370" s="35">
        <v>358</v>
      </c>
      <c r="B370" s="71" t="s">
        <v>689</v>
      </c>
      <c r="C370" s="31" t="s">
        <v>767</v>
      </c>
      <c r="D370" s="73"/>
      <c r="E370" s="74"/>
      <c r="F370" s="74"/>
      <c r="G370" s="74"/>
      <c r="H370" s="74"/>
      <c r="I370" s="74"/>
      <c r="J370" s="74"/>
      <c r="K370" s="74"/>
      <c r="L370" s="74"/>
      <c r="M370" s="74"/>
      <c r="N370" s="74"/>
      <c r="O370" s="74"/>
      <c r="P370" s="74"/>
      <c r="Q370" s="74"/>
      <c r="R370" s="74"/>
      <c r="S370" s="74"/>
      <c r="T370" s="74"/>
      <c r="U370" s="74"/>
      <c r="V370" s="74"/>
      <c r="W370" s="74"/>
      <c r="X370" s="74"/>
      <c r="Y370" s="74"/>
      <c r="Z370" s="74"/>
      <c r="AA370" s="74"/>
      <c r="AB370" s="74"/>
      <c r="AC370" s="74"/>
      <c r="AD370" s="74"/>
      <c r="AE370" s="74"/>
      <c r="AF370" s="74"/>
      <c r="AG370" s="74"/>
      <c r="AH370" s="74"/>
      <c r="AI370" s="74"/>
      <c r="AJ370" s="74"/>
      <c r="AK370" s="74"/>
      <c r="AL370" s="74"/>
      <c r="AM370" s="74"/>
      <c r="AN370" s="74"/>
      <c r="AO370" s="74"/>
      <c r="AP370" s="74"/>
      <c r="AQ370" s="74"/>
      <c r="AR370" s="74"/>
      <c r="AS370" s="74"/>
      <c r="AT370" s="74"/>
      <c r="AU370" s="74"/>
      <c r="AV370" s="74"/>
      <c r="AW370" s="74"/>
      <c r="AX370" s="74"/>
      <c r="AY370" s="74"/>
      <c r="AZ370" s="74"/>
      <c r="BA370" s="74"/>
      <c r="BB370" s="74"/>
      <c r="BC370" s="75"/>
      <c r="IA370" s="21">
        <v>358</v>
      </c>
      <c r="IB370" s="21" t="s">
        <v>689</v>
      </c>
      <c r="IC370" s="21" t="s">
        <v>767</v>
      </c>
      <c r="IE370" s="22"/>
      <c r="IF370" s="22"/>
      <c r="IG370" s="22"/>
      <c r="IH370" s="22"/>
      <c r="II370" s="22"/>
    </row>
    <row r="371" spans="1:243" s="21" customFormat="1" ht="31.5">
      <c r="A371" s="34">
        <v>359</v>
      </c>
      <c r="B371" s="71" t="s">
        <v>690</v>
      </c>
      <c r="C371" s="31" t="s">
        <v>768</v>
      </c>
      <c r="D371" s="37">
        <v>60</v>
      </c>
      <c r="E371" s="38" t="s">
        <v>145</v>
      </c>
      <c r="F371" s="39">
        <v>79.75</v>
      </c>
      <c r="G371" s="40"/>
      <c r="H371" s="40"/>
      <c r="I371" s="41" t="s">
        <v>38</v>
      </c>
      <c r="J371" s="42">
        <f t="shared" si="16"/>
        <v>1</v>
      </c>
      <c r="K371" s="40" t="s">
        <v>39</v>
      </c>
      <c r="L371" s="40" t="s">
        <v>4</v>
      </c>
      <c r="M371" s="43"/>
      <c r="N371" s="40"/>
      <c r="O371" s="40"/>
      <c r="P371" s="44"/>
      <c r="Q371" s="40"/>
      <c r="R371" s="40"/>
      <c r="S371" s="44"/>
      <c r="T371" s="44"/>
      <c r="U371" s="44"/>
      <c r="V371" s="44"/>
      <c r="W371" s="44"/>
      <c r="X371" s="44"/>
      <c r="Y371" s="44"/>
      <c r="Z371" s="44"/>
      <c r="AA371" s="44"/>
      <c r="AB371" s="44"/>
      <c r="AC371" s="44"/>
      <c r="AD371" s="44"/>
      <c r="AE371" s="44"/>
      <c r="AF371" s="44"/>
      <c r="AG371" s="44"/>
      <c r="AH371" s="44"/>
      <c r="AI371" s="44"/>
      <c r="AJ371" s="44"/>
      <c r="AK371" s="44"/>
      <c r="AL371" s="44"/>
      <c r="AM371" s="44"/>
      <c r="AN371" s="44"/>
      <c r="AO371" s="44"/>
      <c r="AP371" s="44"/>
      <c r="AQ371" s="44"/>
      <c r="AR371" s="44"/>
      <c r="AS371" s="44"/>
      <c r="AT371" s="44"/>
      <c r="AU371" s="44"/>
      <c r="AV371" s="44"/>
      <c r="AW371" s="44"/>
      <c r="AX371" s="44"/>
      <c r="AY371" s="44"/>
      <c r="AZ371" s="44"/>
      <c r="BA371" s="45">
        <f t="shared" si="17"/>
        <v>4785</v>
      </c>
      <c r="BB371" s="46">
        <f t="shared" si="18"/>
        <v>4785</v>
      </c>
      <c r="BC371" s="47" t="str">
        <f t="shared" si="19"/>
        <v>INR  Four Thousand Seven Hundred &amp; Eighty Five  Only</v>
      </c>
      <c r="IA371" s="21">
        <v>359</v>
      </c>
      <c r="IB371" s="21" t="s">
        <v>690</v>
      </c>
      <c r="IC371" s="21" t="s">
        <v>768</v>
      </c>
      <c r="ID371" s="21">
        <v>60</v>
      </c>
      <c r="IE371" s="22" t="s">
        <v>145</v>
      </c>
      <c r="IF371" s="22"/>
      <c r="IG371" s="22"/>
      <c r="IH371" s="22"/>
      <c r="II371" s="22"/>
    </row>
    <row r="372" spans="1:243" s="21" customFormat="1" ht="15.75">
      <c r="A372" s="35">
        <v>360</v>
      </c>
      <c r="B372" s="71" t="s">
        <v>452</v>
      </c>
      <c r="C372" s="31" t="s">
        <v>769</v>
      </c>
      <c r="D372" s="73"/>
      <c r="E372" s="74"/>
      <c r="F372" s="74"/>
      <c r="G372" s="74"/>
      <c r="H372" s="74"/>
      <c r="I372" s="74"/>
      <c r="J372" s="74"/>
      <c r="K372" s="74"/>
      <c r="L372" s="74"/>
      <c r="M372" s="74"/>
      <c r="N372" s="74"/>
      <c r="O372" s="74"/>
      <c r="P372" s="74"/>
      <c r="Q372" s="74"/>
      <c r="R372" s="74"/>
      <c r="S372" s="74"/>
      <c r="T372" s="74"/>
      <c r="U372" s="74"/>
      <c r="V372" s="74"/>
      <c r="W372" s="74"/>
      <c r="X372" s="74"/>
      <c r="Y372" s="74"/>
      <c r="Z372" s="74"/>
      <c r="AA372" s="74"/>
      <c r="AB372" s="74"/>
      <c r="AC372" s="74"/>
      <c r="AD372" s="74"/>
      <c r="AE372" s="74"/>
      <c r="AF372" s="74"/>
      <c r="AG372" s="74"/>
      <c r="AH372" s="74"/>
      <c r="AI372" s="74"/>
      <c r="AJ372" s="74"/>
      <c r="AK372" s="74"/>
      <c r="AL372" s="74"/>
      <c r="AM372" s="74"/>
      <c r="AN372" s="74"/>
      <c r="AO372" s="74"/>
      <c r="AP372" s="74"/>
      <c r="AQ372" s="74"/>
      <c r="AR372" s="74"/>
      <c r="AS372" s="74"/>
      <c r="AT372" s="74"/>
      <c r="AU372" s="74"/>
      <c r="AV372" s="74"/>
      <c r="AW372" s="74"/>
      <c r="AX372" s="74"/>
      <c r="AY372" s="74"/>
      <c r="AZ372" s="74"/>
      <c r="BA372" s="74"/>
      <c r="BB372" s="74"/>
      <c r="BC372" s="75"/>
      <c r="IA372" s="21">
        <v>360</v>
      </c>
      <c r="IB372" s="21" t="s">
        <v>452</v>
      </c>
      <c r="IC372" s="21" t="s">
        <v>769</v>
      </c>
      <c r="IE372" s="22"/>
      <c r="IF372" s="22"/>
      <c r="IG372" s="22"/>
      <c r="IH372" s="22"/>
      <c r="II372" s="22"/>
    </row>
    <row r="373" spans="1:243" s="21" customFormat="1" ht="136.5" customHeight="1">
      <c r="A373" s="35">
        <v>361</v>
      </c>
      <c r="B373" s="71" t="s">
        <v>691</v>
      </c>
      <c r="C373" s="31" t="s">
        <v>770</v>
      </c>
      <c r="D373" s="37">
        <v>29.1</v>
      </c>
      <c r="E373" s="38" t="s">
        <v>135</v>
      </c>
      <c r="F373" s="39">
        <v>516.6</v>
      </c>
      <c r="G373" s="40"/>
      <c r="H373" s="40"/>
      <c r="I373" s="41" t="s">
        <v>38</v>
      </c>
      <c r="J373" s="42">
        <f t="shared" si="16"/>
        <v>1</v>
      </c>
      <c r="K373" s="40" t="s">
        <v>39</v>
      </c>
      <c r="L373" s="40" t="s">
        <v>4</v>
      </c>
      <c r="M373" s="43"/>
      <c r="N373" s="40"/>
      <c r="O373" s="40"/>
      <c r="P373" s="44"/>
      <c r="Q373" s="40"/>
      <c r="R373" s="40"/>
      <c r="S373" s="44"/>
      <c r="T373" s="44"/>
      <c r="U373" s="44"/>
      <c r="V373" s="44"/>
      <c r="W373" s="44"/>
      <c r="X373" s="44"/>
      <c r="Y373" s="44"/>
      <c r="Z373" s="44"/>
      <c r="AA373" s="44"/>
      <c r="AB373" s="44"/>
      <c r="AC373" s="44"/>
      <c r="AD373" s="44"/>
      <c r="AE373" s="44"/>
      <c r="AF373" s="44"/>
      <c r="AG373" s="44"/>
      <c r="AH373" s="44"/>
      <c r="AI373" s="44"/>
      <c r="AJ373" s="44"/>
      <c r="AK373" s="44"/>
      <c r="AL373" s="44"/>
      <c r="AM373" s="44"/>
      <c r="AN373" s="44"/>
      <c r="AO373" s="44"/>
      <c r="AP373" s="44"/>
      <c r="AQ373" s="44"/>
      <c r="AR373" s="44"/>
      <c r="AS373" s="44"/>
      <c r="AT373" s="44"/>
      <c r="AU373" s="44"/>
      <c r="AV373" s="44"/>
      <c r="AW373" s="44"/>
      <c r="AX373" s="44"/>
      <c r="AY373" s="44"/>
      <c r="AZ373" s="44"/>
      <c r="BA373" s="45">
        <f t="shared" si="17"/>
        <v>15033</v>
      </c>
      <c r="BB373" s="46">
        <f t="shared" si="18"/>
        <v>15033</v>
      </c>
      <c r="BC373" s="47" t="str">
        <f t="shared" si="19"/>
        <v>INR  Fifteen Thousand  &amp;Thirty Three  Only</v>
      </c>
      <c r="IA373" s="21">
        <v>361</v>
      </c>
      <c r="IB373" s="21" t="s">
        <v>691</v>
      </c>
      <c r="IC373" s="21" t="s">
        <v>770</v>
      </c>
      <c r="ID373" s="21">
        <v>29.1</v>
      </c>
      <c r="IE373" s="22" t="s">
        <v>135</v>
      </c>
      <c r="IF373" s="22"/>
      <c r="IG373" s="22"/>
      <c r="IH373" s="22"/>
      <c r="II373" s="22"/>
    </row>
    <row r="374" spans="1:243" s="21" customFormat="1" ht="321.75" customHeight="1">
      <c r="A374" s="34">
        <v>362</v>
      </c>
      <c r="B374" s="71" t="s">
        <v>692</v>
      </c>
      <c r="C374" s="31" t="s">
        <v>771</v>
      </c>
      <c r="D374" s="73"/>
      <c r="E374" s="74"/>
      <c r="F374" s="74"/>
      <c r="G374" s="74"/>
      <c r="H374" s="74"/>
      <c r="I374" s="74"/>
      <c r="J374" s="74"/>
      <c r="K374" s="74"/>
      <c r="L374" s="74"/>
      <c r="M374" s="74"/>
      <c r="N374" s="74"/>
      <c r="O374" s="74"/>
      <c r="P374" s="74"/>
      <c r="Q374" s="74"/>
      <c r="R374" s="74"/>
      <c r="S374" s="74"/>
      <c r="T374" s="74"/>
      <c r="U374" s="74"/>
      <c r="V374" s="74"/>
      <c r="W374" s="74"/>
      <c r="X374" s="74"/>
      <c r="Y374" s="74"/>
      <c r="Z374" s="74"/>
      <c r="AA374" s="74"/>
      <c r="AB374" s="74"/>
      <c r="AC374" s="74"/>
      <c r="AD374" s="74"/>
      <c r="AE374" s="74"/>
      <c r="AF374" s="74"/>
      <c r="AG374" s="74"/>
      <c r="AH374" s="74"/>
      <c r="AI374" s="74"/>
      <c r="AJ374" s="74"/>
      <c r="AK374" s="74"/>
      <c r="AL374" s="74"/>
      <c r="AM374" s="74"/>
      <c r="AN374" s="74"/>
      <c r="AO374" s="74"/>
      <c r="AP374" s="74"/>
      <c r="AQ374" s="74"/>
      <c r="AR374" s="74"/>
      <c r="AS374" s="74"/>
      <c r="AT374" s="74"/>
      <c r="AU374" s="74"/>
      <c r="AV374" s="74"/>
      <c r="AW374" s="74"/>
      <c r="AX374" s="74"/>
      <c r="AY374" s="74"/>
      <c r="AZ374" s="74"/>
      <c r="BA374" s="74"/>
      <c r="BB374" s="74"/>
      <c r="BC374" s="75"/>
      <c r="IA374" s="21">
        <v>362</v>
      </c>
      <c r="IB374" s="21" t="s">
        <v>692</v>
      </c>
      <c r="IC374" s="21" t="s">
        <v>771</v>
      </c>
      <c r="IE374" s="22"/>
      <c r="IF374" s="22"/>
      <c r="IG374" s="22"/>
      <c r="IH374" s="22"/>
      <c r="II374" s="22"/>
    </row>
    <row r="375" spans="1:243" s="21" customFormat="1" ht="47.25">
      <c r="A375" s="35">
        <v>363</v>
      </c>
      <c r="B375" s="71" t="s">
        <v>693</v>
      </c>
      <c r="C375" s="31" t="s">
        <v>772</v>
      </c>
      <c r="D375" s="37">
        <v>60</v>
      </c>
      <c r="E375" s="38" t="s">
        <v>135</v>
      </c>
      <c r="F375" s="39">
        <v>1522.95</v>
      </c>
      <c r="G375" s="40"/>
      <c r="H375" s="40"/>
      <c r="I375" s="41" t="s">
        <v>38</v>
      </c>
      <c r="J375" s="42">
        <f t="shared" si="16"/>
        <v>1</v>
      </c>
      <c r="K375" s="40" t="s">
        <v>39</v>
      </c>
      <c r="L375" s="40" t="s">
        <v>4</v>
      </c>
      <c r="M375" s="43"/>
      <c r="N375" s="40"/>
      <c r="O375" s="40"/>
      <c r="P375" s="44"/>
      <c r="Q375" s="40"/>
      <c r="R375" s="40"/>
      <c r="S375" s="44"/>
      <c r="T375" s="44"/>
      <c r="U375" s="44"/>
      <c r="V375" s="44"/>
      <c r="W375" s="44"/>
      <c r="X375" s="44"/>
      <c r="Y375" s="44"/>
      <c r="Z375" s="44"/>
      <c r="AA375" s="44"/>
      <c r="AB375" s="44"/>
      <c r="AC375" s="44"/>
      <c r="AD375" s="44"/>
      <c r="AE375" s="44"/>
      <c r="AF375" s="44"/>
      <c r="AG375" s="44"/>
      <c r="AH375" s="44"/>
      <c r="AI375" s="44"/>
      <c r="AJ375" s="44"/>
      <c r="AK375" s="44"/>
      <c r="AL375" s="44"/>
      <c r="AM375" s="44"/>
      <c r="AN375" s="44"/>
      <c r="AO375" s="44"/>
      <c r="AP375" s="44"/>
      <c r="AQ375" s="44"/>
      <c r="AR375" s="44"/>
      <c r="AS375" s="44"/>
      <c r="AT375" s="44"/>
      <c r="AU375" s="44"/>
      <c r="AV375" s="44"/>
      <c r="AW375" s="44"/>
      <c r="AX375" s="44"/>
      <c r="AY375" s="44"/>
      <c r="AZ375" s="44"/>
      <c r="BA375" s="45">
        <f t="shared" si="17"/>
        <v>91377</v>
      </c>
      <c r="BB375" s="46">
        <f t="shared" si="18"/>
        <v>91377</v>
      </c>
      <c r="BC375" s="47" t="str">
        <f t="shared" si="19"/>
        <v>INR  Ninety One Thousand Three Hundred &amp; Seventy Seven  Only</v>
      </c>
      <c r="IA375" s="21">
        <v>363</v>
      </c>
      <c r="IB375" s="21" t="s">
        <v>693</v>
      </c>
      <c r="IC375" s="21" t="s">
        <v>772</v>
      </c>
      <c r="ID375" s="21">
        <v>60</v>
      </c>
      <c r="IE375" s="22" t="s">
        <v>135</v>
      </c>
      <c r="IF375" s="22"/>
      <c r="IG375" s="22"/>
      <c r="IH375" s="22"/>
      <c r="II375" s="22"/>
    </row>
    <row r="376" spans="1:243" s="21" customFormat="1" ht="116.25" customHeight="1">
      <c r="A376" s="35">
        <v>364</v>
      </c>
      <c r="B376" s="71" t="s">
        <v>453</v>
      </c>
      <c r="C376" s="31" t="s">
        <v>773</v>
      </c>
      <c r="D376" s="37">
        <v>609</v>
      </c>
      <c r="E376" s="38" t="s">
        <v>135</v>
      </c>
      <c r="F376" s="39">
        <v>474.15</v>
      </c>
      <c r="G376" s="40"/>
      <c r="H376" s="40"/>
      <c r="I376" s="41" t="s">
        <v>38</v>
      </c>
      <c r="J376" s="42">
        <f t="shared" si="16"/>
        <v>1</v>
      </c>
      <c r="K376" s="40" t="s">
        <v>39</v>
      </c>
      <c r="L376" s="40" t="s">
        <v>4</v>
      </c>
      <c r="M376" s="43"/>
      <c r="N376" s="40"/>
      <c r="O376" s="40"/>
      <c r="P376" s="44"/>
      <c r="Q376" s="40"/>
      <c r="R376" s="40"/>
      <c r="S376" s="44"/>
      <c r="T376" s="44"/>
      <c r="U376" s="44"/>
      <c r="V376" s="44"/>
      <c r="W376" s="44"/>
      <c r="X376" s="44"/>
      <c r="Y376" s="44"/>
      <c r="Z376" s="44"/>
      <c r="AA376" s="44"/>
      <c r="AB376" s="44"/>
      <c r="AC376" s="44"/>
      <c r="AD376" s="44"/>
      <c r="AE376" s="44"/>
      <c r="AF376" s="44"/>
      <c r="AG376" s="44"/>
      <c r="AH376" s="44"/>
      <c r="AI376" s="44"/>
      <c r="AJ376" s="44"/>
      <c r="AK376" s="44"/>
      <c r="AL376" s="44"/>
      <c r="AM376" s="44"/>
      <c r="AN376" s="44"/>
      <c r="AO376" s="44"/>
      <c r="AP376" s="44"/>
      <c r="AQ376" s="44"/>
      <c r="AR376" s="44"/>
      <c r="AS376" s="44"/>
      <c r="AT376" s="44"/>
      <c r="AU376" s="44"/>
      <c r="AV376" s="44"/>
      <c r="AW376" s="44"/>
      <c r="AX376" s="44"/>
      <c r="AY376" s="44"/>
      <c r="AZ376" s="44"/>
      <c r="BA376" s="45">
        <f t="shared" si="17"/>
        <v>288757</v>
      </c>
      <c r="BB376" s="46">
        <f t="shared" si="18"/>
        <v>288757</v>
      </c>
      <c r="BC376" s="47" t="str">
        <f t="shared" si="19"/>
        <v>INR  Two Lakh Eighty Eight Thousand Seven Hundred &amp; Fifty Seven  Only</v>
      </c>
      <c r="IA376" s="21">
        <v>364</v>
      </c>
      <c r="IB376" s="21" t="s">
        <v>453</v>
      </c>
      <c r="IC376" s="21" t="s">
        <v>773</v>
      </c>
      <c r="ID376" s="21">
        <v>609</v>
      </c>
      <c r="IE376" s="22" t="s">
        <v>135</v>
      </c>
      <c r="IF376" s="22"/>
      <c r="IG376" s="22"/>
      <c r="IH376" s="22"/>
      <c r="II376" s="22"/>
    </row>
    <row r="377" spans="1:243" s="21" customFormat="1" ht="15.75">
      <c r="A377" s="34">
        <v>365</v>
      </c>
      <c r="B377" s="71" t="s">
        <v>694</v>
      </c>
      <c r="C377" s="31" t="s">
        <v>774</v>
      </c>
      <c r="D377" s="73"/>
      <c r="E377" s="74"/>
      <c r="F377" s="74"/>
      <c r="G377" s="74"/>
      <c r="H377" s="74"/>
      <c r="I377" s="74"/>
      <c r="J377" s="74"/>
      <c r="K377" s="74"/>
      <c r="L377" s="74"/>
      <c r="M377" s="74"/>
      <c r="N377" s="74"/>
      <c r="O377" s="74"/>
      <c r="P377" s="74"/>
      <c r="Q377" s="74"/>
      <c r="R377" s="74"/>
      <c r="S377" s="74"/>
      <c r="T377" s="74"/>
      <c r="U377" s="74"/>
      <c r="V377" s="74"/>
      <c r="W377" s="74"/>
      <c r="X377" s="74"/>
      <c r="Y377" s="74"/>
      <c r="Z377" s="74"/>
      <c r="AA377" s="74"/>
      <c r="AB377" s="74"/>
      <c r="AC377" s="74"/>
      <c r="AD377" s="74"/>
      <c r="AE377" s="74"/>
      <c r="AF377" s="74"/>
      <c r="AG377" s="74"/>
      <c r="AH377" s="74"/>
      <c r="AI377" s="74"/>
      <c r="AJ377" s="74"/>
      <c r="AK377" s="74"/>
      <c r="AL377" s="74"/>
      <c r="AM377" s="74"/>
      <c r="AN377" s="74"/>
      <c r="AO377" s="74"/>
      <c r="AP377" s="74"/>
      <c r="AQ377" s="74"/>
      <c r="AR377" s="74"/>
      <c r="AS377" s="74"/>
      <c r="AT377" s="74"/>
      <c r="AU377" s="74"/>
      <c r="AV377" s="74"/>
      <c r="AW377" s="74"/>
      <c r="AX377" s="74"/>
      <c r="AY377" s="74"/>
      <c r="AZ377" s="74"/>
      <c r="BA377" s="74"/>
      <c r="BB377" s="74"/>
      <c r="BC377" s="75"/>
      <c r="IA377" s="21">
        <v>365</v>
      </c>
      <c r="IB377" s="21" t="s">
        <v>694</v>
      </c>
      <c r="IC377" s="21" t="s">
        <v>774</v>
      </c>
      <c r="IE377" s="22"/>
      <c r="IF377" s="22"/>
      <c r="IG377" s="22"/>
      <c r="IH377" s="22"/>
      <c r="II377" s="22"/>
    </row>
    <row r="378" spans="1:243" s="21" customFormat="1" ht="31.5">
      <c r="A378" s="35">
        <v>366</v>
      </c>
      <c r="B378" s="71" t="s">
        <v>695</v>
      </c>
      <c r="C378" s="31" t="s">
        <v>775</v>
      </c>
      <c r="D378" s="37">
        <v>0.25</v>
      </c>
      <c r="E378" s="38" t="s">
        <v>143</v>
      </c>
      <c r="F378" s="39">
        <v>7510.75</v>
      </c>
      <c r="G378" s="40"/>
      <c r="H378" s="40"/>
      <c r="I378" s="41" t="s">
        <v>38</v>
      </c>
      <c r="J378" s="42">
        <f t="shared" si="16"/>
        <v>1</v>
      </c>
      <c r="K378" s="40" t="s">
        <v>39</v>
      </c>
      <c r="L378" s="40" t="s">
        <v>4</v>
      </c>
      <c r="M378" s="43"/>
      <c r="N378" s="40"/>
      <c r="O378" s="40"/>
      <c r="P378" s="44"/>
      <c r="Q378" s="40"/>
      <c r="R378" s="40"/>
      <c r="S378" s="44"/>
      <c r="T378" s="44"/>
      <c r="U378" s="44"/>
      <c r="V378" s="44"/>
      <c r="W378" s="44"/>
      <c r="X378" s="44"/>
      <c r="Y378" s="44"/>
      <c r="Z378" s="44"/>
      <c r="AA378" s="44"/>
      <c r="AB378" s="44"/>
      <c r="AC378" s="44"/>
      <c r="AD378" s="44"/>
      <c r="AE378" s="44"/>
      <c r="AF378" s="44"/>
      <c r="AG378" s="44"/>
      <c r="AH378" s="44"/>
      <c r="AI378" s="44"/>
      <c r="AJ378" s="44"/>
      <c r="AK378" s="44"/>
      <c r="AL378" s="44"/>
      <c r="AM378" s="44"/>
      <c r="AN378" s="44"/>
      <c r="AO378" s="44"/>
      <c r="AP378" s="44"/>
      <c r="AQ378" s="44"/>
      <c r="AR378" s="44"/>
      <c r="AS378" s="44"/>
      <c r="AT378" s="44"/>
      <c r="AU378" s="44"/>
      <c r="AV378" s="44"/>
      <c r="AW378" s="44"/>
      <c r="AX378" s="44"/>
      <c r="AY378" s="44"/>
      <c r="AZ378" s="44"/>
      <c r="BA378" s="45">
        <f t="shared" si="17"/>
        <v>1878</v>
      </c>
      <c r="BB378" s="46">
        <f t="shared" si="18"/>
        <v>1878</v>
      </c>
      <c r="BC378" s="47" t="str">
        <f t="shared" si="19"/>
        <v>INR  One Thousand Eight Hundred &amp; Seventy Eight  Only</v>
      </c>
      <c r="IA378" s="21">
        <v>366</v>
      </c>
      <c r="IB378" s="21" t="s">
        <v>695</v>
      </c>
      <c r="IC378" s="21" t="s">
        <v>775</v>
      </c>
      <c r="ID378" s="21">
        <v>0.25</v>
      </c>
      <c r="IE378" s="22" t="s">
        <v>143</v>
      </c>
      <c r="IF378" s="22"/>
      <c r="IG378" s="22"/>
      <c r="IH378" s="22"/>
      <c r="II378" s="22"/>
    </row>
    <row r="379" spans="1:243" s="21" customFormat="1" ht="15.75">
      <c r="A379" s="35">
        <v>367</v>
      </c>
      <c r="B379" s="71" t="s">
        <v>151</v>
      </c>
      <c r="C379" s="31" t="s">
        <v>776</v>
      </c>
      <c r="D379" s="73"/>
      <c r="E379" s="74"/>
      <c r="F379" s="74"/>
      <c r="G379" s="74"/>
      <c r="H379" s="74"/>
      <c r="I379" s="74"/>
      <c r="J379" s="74"/>
      <c r="K379" s="74"/>
      <c r="L379" s="74"/>
      <c r="M379" s="74"/>
      <c r="N379" s="74"/>
      <c r="O379" s="74"/>
      <c r="P379" s="74"/>
      <c r="Q379" s="74"/>
      <c r="R379" s="74"/>
      <c r="S379" s="74"/>
      <c r="T379" s="74"/>
      <c r="U379" s="74"/>
      <c r="V379" s="74"/>
      <c r="W379" s="74"/>
      <c r="X379" s="74"/>
      <c r="Y379" s="74"/>
      <c r="Z379" s="74"/>
      <c r="AA379" s="74"/>
      <c r="AB379" s="74"/>
      <c r="AC379" s="74"/>
      <c r="AD379" s="74"/>
      <c r="AE379" s="74"/>
      <c r="AF379" s="74"/>
      <c r="AG379" s="74"/>
      <c r="AH379" s="74"/>
      <c r="AI379" s="74"/>
      <c r="AJ379" s="74"/>
      <c r="AK379" s="74"/>
      <c r="AL379" s="74"/>
      <c r="AM379" s="74"/>
      <c r="AN379" s="74"/>
      <c r="AO379" s="74"/>
      <c r="AP379" s="74"/>
      <c r="AQ379" s="74"/>
      <c r="AR379" s="74"/>
      <c r="AS379" s="74"/>
      <c r="AT379" s="74"/>
      <c r="AU379" s="74"/>
      <c r="AV379" s="74"/>
      <c r="AW379" s="74"/>
      <c r="AX379" s="74"/>
      <c r="AY379" s="74"/>
      <c r="AZ379" s="74"/>
      <c r="BA379" s="74"/>
      <c r="BB379" s="74"/>
      <c r="BC379" s="75"/>
      <c r="IA379" s="21">
        <v>367</v>
      </c>
      <c r="IB379" s="21" t="s">
        <v>151</v>
      </c>
      <c r="IC379" s="21" t="s">
        <v>776</v>
      </c>
      <c r="IE379" s="22"/>
      <c r="IF379" s="22"/>
      <c r="IG379" s="22"/>
      <c r="IH379" s="22"/>
      <c r="II379" s="22"/>
    </row>
    <row r="380" spans="1:243" s="21" customFormat="1" ht="78.75">
      <c r="A380" s="34">
        <v>368</v>
      </c>
      <c r="B380" s="71" t="s">
        <v>454</v>
      </c>
      <c r="C380" s="31" t="s">
        <v>777</v>
      </c>
      <c r="D380" s="73"/>
      <c r="E380" s="74"/>
      <c r="F380" s="74"/>
      <c r="G380" s="74"/>
      <c r="H380" s="74"/>
      <c r="I380" s="74"/>
      <c r="J380" s="74"/>
      <c r="K380" s="74"/>
      <c r="L380" s="74"/>
      <c r="M380" s="74"/>
      <c r="N380" s="74"/>
      <c r="O380" s="74"/>
      <c r="P380" s="74"/>
      <c r="Q380" s="74"/>
      <c r="R380" s="74"/>
      <c r="S380" s="74"/>
      <c r="T380" s="74"/>
      <c r="U380" s="74"/>
      <c r="V380" s="74"/>
      <c r="W380" s="74"/>
      <c r="X380" s="74"/>
      <c r="Y380" s="74"/>
      <c r="Z380" s="74"/>
      <c r="AA380" s="74"/>
      <c r="AB380" s="74"/>
      <c r="AC380" s="74"/>
      <c r="AD380" s="74"/>
      <c r="AE380" s="74"/>
      <c r="AF380" s="74"/>
      <c r="AG380" s="74"/>
      <c r="AH380" s="74"/>
      <c r="AI380" s="74"/>
      <c r="AJ380" s="74"/>
      <c r="AK380" s="74"/>
      <c r="AL380" s="74"/>
      <c r="AM380" s="74"/>
      <c r="AN380" s="74"/>
      <c r="AO380" s="74"/>
      <c r="AP380" s="74"/>
      <c r="AQ380" s="74"/>
      <c r="AR380" s="74"/>
      <c r="AS380" s="74"/>
      <c r="AT380" s="74"/>
      <c r="AU380" s="74"/>
      <c r="AV380" s="74"/>
      <c r="AW380" s="74"/>
      <c r="AX380" s="74"/>
      <c r="AY380" s="74"/>
      <c r="AZ380" s="74"/>
      <c r="BA380" s="74"/>
      <c r="BB380" s="74"/>
      <c r="BC380" s="75"/>
      <c r="IA380" s="21">
        <v>368</v>
      </c>
      <c r="IB380" s="21" t="s">
        <v>454</v>
      </c>
      <c r="IC380" s="21" t="s">
        <v>777</v>
      </c>
      <c r="IE380" s="22"/>
      <c r="IF380" s="22"/>
      <c r="IG380" s="22"/>
      <c r="IH380" s="22"/>
      <c r="II380" s="22"/>
    </row>
    <row r="381" spans="1:243" s="21" customFormat="1" ht="31.5">
      <c r="A381" s="35">
        <v>369</v>
      </c>
      <c r="B381" s="71" t="s">
        <v>455</v>
      </c>
      <c r="C381" s="31" t="s">
        <v>778</v>
      </c>
      <c r="D381" s="37">
        <v>31.5</v>
      </c>
      <c r="E381" s="38" t="s">
        <v>135</v>
      </c>
      <c r="F381" s="39">
        <v>104.6</v>
      </c>
      <c r="G381" s="40"/>
      <c r="H381" s="40"/>
      <c r="I381" s="41" t="s">
        <v>38</v>
      </c>
      <c r="J381" s="42">
        <f t="shared" si="16"/>
        <v>1</v>
      </c>
      <c r="K381" s="40" t="s">
        <v>39</v>
      </c>
      <c r="L381" s="40" t="s">
        <v>4</v>
      </c>
      <c r="M381" s="43"/>
      <c r="N381" s="40"/>
      <c r="O381" s="40"/>
      <c r="P381" s="44"/>
      <c r="Q381" s="40"/>
      <c r="R381" s="40"/>
      <c r="S381" s="44"/>
      <c r="T381" s="44"/>
      <c r="U381" s="44"/>
      <c r="V381" s="44"/>
      <c r="W381" s="44"/>
      <c r="X381" s="44"/>
      <c r="Y381" s="44"/>
      <c r="Z381" s="44"/>
      <c r="AA381" s="44"/>
      <c r="AB381" s="44"/>
      <c r="AC381" s="44"/>
      <c r="AD381" s="44"/>
      <c r="AE381" s="44"/>
      <c r="AF381" s="44"/>
      <c r="AG381" s="44"/>
      <c r="AH381" s="44"/>
      <c r="AI381" s="44"/>
      <c r="AJ381" s="44"/>
      <c r="AK381" s="44"/>
      <c r="AL381" s="44"/>
      <c r="AM381" s="44"/>
      <c r="AN381" s="44"/>
      <c r="AO381" s="44"/>
      <c r="AP381" s="44"/>
      <c r="AQ381" s="44"/>
      <c r="AR381" s="44"/>
      <c r="AS381" s="44"/>
      <c r="AT381" s="44"/>
      <c r="AU381" s="44"/>
      <c r="AV381" s="44"/>
      <c r="AW381" s="44"/>
      <c r="AX381" s="44"/>
      <c r="AY381" s="44"/>
      <c r="AZ381" s="44"/>
      <c r="BA381" s="45">
        <f t="shared" si="17"/>
        <v>3295</v>
      </c>
      <c r="BB381" s="46">
        <f t="shared" si="18"/>
        <v>3295</v>
      </c>
      <c r="BC381" s="47" t="str">
        <f t="shared" si="19"/>
        <v>INR  Three Thousand Two Hundred &amp; Ninety Five  Only</v>
      </c>
      <c r="IA381" s="21">
        <v>369</v>
      </c>
      <c r="IB381" s="21" t="s">
        <v>455</v>
      </c>
      <c r="IC381" s="21" t="s">
        <v>778</v>
      </c>
      <c r="ID381" s="21">
        <v>31.5</v>
      </c>
      <c r="IE381" s="22" t="s">
        <v>135</v>
      </c>
      <c r="IF381" s="22"/>
      <c r="IG381" s="22"/>
      <c r="IH381" s="22"/>
      <c r="II381" s="22"/>
    </row>
    <row r="382" spans="1:243" s="21" customFormat="1" ht="63">
      <c r="A382" s="35">
        <v>370</v>
      </c>
      <c r="B382" s="71" t="s">
        <v>456</v>
      </c>
      <c r="C382" s="31" t="s">
        <v>779</v>
      </c>
      <c r="D382" s="73"/>
      <c r="E382" s="74"/>
      <c r="F382" s="74"/>
      <c r="G382" s="74"/>
      <c r="H382" s="74"/>
      <c r="I382" s="74"/>
      <c r="J382" s="74"/>
      <c r="K382" s="74"/>
      <c r="L382" s="74"/>
      <c r="M382" s="74"/>
      <c r="N382" s="74"/>
      <c r="O382" s="74"/>
      <c r="P382" s="74"/>
      <c r="Q382" s="74"/>
      <c r="R382" s="74"/>
      <c r="S382" s="74"/>
      <c r="T382" s="74"/>
      <c r="U382" s="74"/>
      <c r="V382" s="74"/>
      <c r="W382" s="74"/>
      <c r="X382" s="74"/>
      <c r="Y382" s="74"/>
      <c r="Z382" s="74"/>
      <c r="AA382" s="74"/>
      <c r="AB382" s="74"/>
      <c r="AC382" s="74"/>
      <c r="AD382" s="74"/>
      <c r="AE382" s="74"/>
      <c r="AF382" s="74"/>
      <c r="AG382" s="74"/>
      <c r="AH382" s="74"/>
      <c r="AI382" s="74"/>
      <c r="AJ382" s="74"/>
      <c r="AK382" s="74"/>
      <c r="AL382" s="74"/>
      <c r="AM382" s="74"/>
      <c r="AN382" s="74"/>
      <c r="AO382" s="74"/>
      <c r="AP382" s="74"/>
      <c r="AQ382" s="74"/>
      <c r="AR382" s="74"/>
      <c r="AS382" s="74"/>
      <c r="AT382" s="74"/>
      <c r="AU382" s="74"/>
      <c r="AV382" s="74"/>
      <c r="AW382" s="74"/>
      <c r="AX382" s="74"/>
      <c r="AY382" s="74"/>
      <c r="AZ382" s="74"/>
      <c r="BA382" s="74"/>
      <c r="BB382" s="74"/>
      <c r="BC382" s="75"/>
      <c r="IA382" s="21">
        <v>370</v>
      </c>
      <c r="IB382" s="21" t="s">
        <v>456</v>
      </c>
      <c r="IC382" s="21" t="s">
        <v>779</v>
      </c>
      <c r="IE382" s="22"/>
      <c r="IF382" s="22"/>
      <c r="IG382" s="22"/>
      <c r="IH382" s="22"/>
      <c r="II382" s="22"/>
    </row>
    <row r="383" spans="1:243" s="21" customFormat="1" ht="31.5">
      <c r="A383" s="34">
        <v>371</v>
      </c>
      <c r="B383" s="71" t="s">
        <v>457</v>
      </c>
      <c r="C383" s="31" t="s">
        <v>780</v>
      </c>
      <c r="D383" s="37">
        <v>73</v>
      </c>
      <c r="E383" s="38" t="s">
        <v>144</v>
      </c>
      <c r="F383" s="39">
        <v>6.65</v>
      </c>
      <c r="G383" s="40"/>
      <c r="H383" s="40"/>
      <c r="I383" s="41" t="s">
        <v>38</v>
      </c>
      <c r="J383" s="42">
        <f t="shared" si="16"/>
        <v>1</v>
      </c>
      <c r="K383" s="40" t="s">
        <v>39</v>
      </c>
      <c r="L383" s="40" t="s">
        <v>4</v>
      </c>
      <c r="M383" s="43"/>
      <c r="N383" s="40"/>
      <c r="O383" s="40"/>
      <c r="P383" s="44"/>
      <c r="Q383" s="40"/>
      <c r="R383" s="40"/>
      <c r="S383" s="44"/>
      <c r="T383" s="44"/>
      <c r="U383" s="44"/>
      <c r="V383" s="44"/>
      <c r="W383" s="44"/>
      <c r="X383" s="44"/>
      <c r="Y383" s="44"/>
      <c r="Z383" s="44"/>
      <c r="AA383" s="44"/>
      <c r="AB383" s="44"/>
      <c r="AC383" s="44"/>
      <c r="AD383" s="44"/>
      <c r="AE383" s="44"/>
      <c r="AF383" s="44"/>
      <c r="AG383" s="44"/>
      <c r="AH383" s="44"/>
      <c r="AI383" s="44"/>
      <c r="AJ383" s="44"/>
      <c r="AK383" s="44"/>
      <c r="AL383" s="44"/>
      <c r="AM383" s="44"/>
      <c r="AN383" s="44"/>
      <c r="AO383" s="44"/>
      <c r="AP383" s="44"/>
      <c r="AQ383" s="44"/>
      <c r="AR383" s="44"/>
      <c r="AS383" s="44"/>
      <c r="AT383" s="44"/>
      <c r="AU383" s="44"/>
      <c r="AV383" s="44"/>
      <c r="AW383" s="44"/>
      <c r="AX383" s="44"/>
      <c r="AY383" s="44"/>
      <c r="AZ383" s="44"/>
      <c r="BA383" s="45">
        <f t="shared" si="17"/>
        <v>485</v>
      </c>
      <c r="BB383" s="46">
        <f t="shared" si="18"/>
        <v>485</v>
      </c>
      <c r="BC383" s="47" t="str">
        <f t="shared" si="19"/>
        <v>INR  Four Hundred &amp; Eighty Five  Only</v>
      </c>
      <c r="IA383" s="21">
        <v>371</v>
      </c>
      <c r="IB383" s="21" t="s">
        <v>457</v>
      </c>
      <c r="IC383" s="21" t="s">
        <v>780</v>
      </c>
      <c r="ID383" s="21">
        <v>73</v>
      </c>
      <c r="IE383" s="22" t="s">
        <v>144</v>
      </c>
      <c r="IF383" s="22"/>
      <c r="IG383" s="22"/>
      <c r="IH383" s="22"/>
      <c r="II383" s="22"/>
    </row>
    <row r="384" spans="1:243" s="21" customFormat="1" ht="31.5">
      <c r="A384" s="35">
        <v>372</v>
      </c>
      <c r="B384" s="71" t="s">
        <v>458</v>
      </c>
      <c r="C384" s="31" t="s">
        <v>781</v>
      </c>
      <c r="D384" s="73"/>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c r="AN384" s="74"/>
      <c r="AO384" s="74"/>
      <c r="AP384" s="74"/>
      <c r="AQ384" s="74"/>
      <c r="AR384" s="74"/>
      <c r="AS384" s="74"/>
      <c r="AT384" s="74"/>
      <c r="AU384" s="74"/>
      <c r="AV384" s="74"/>
      <c r="AW384" s="74"/>
      <c r="AX384" s="74"/>
      <c r="AY384" s="74"/>
      <c r="AZ384" s="74"/>
      <c r="BA384" s="74"/>
      <c r="BB384" s="74"/>
      <c r="BC384" s="75"/>
      <c r="IA384" s="21">
        <v>372</v>
      </c>
      <c r="IB384" s="21" t="s">
        <v>458</v>
      </c>
      <c r="IC384" s="21" t="s">
        <v>781</v>
      </c>
      <c r="IE384" s="22"/>
      <c r="IF384" s="22"/>
      <c r="IG384" s="22"/>
      <c r="IH384" s="22"/>
      <c r="II384" s="22"/>
    </row>
    <row r="385" spans="1:243" s="21" customFormat="1" ht="31.5">
      <c r="A385" s="35">
        <v>373</v>
      </c>
      <c r="B385" s="71" t="s">
        <v>696</v>
      </c>
      <c r="C385" s="31" t="s">
        <v>782</v>
      </c>
      <c r="D385" s="37">
        <v>31.5</v>
      </c>
      <c r="E385" s="38" t="s">
        <v>135</v>
      </c>
      <c r="F385" s="39">
        <v>390.45</v>
      </c>
      <c r="G385" s="40"/>
      <c r="H385" s="40"/>
      <c r="I385" s="41" t="s">
        <v>38</v>
      </c>
      <c r="J385" s="42">
        <f t="shared" si="16"/>
        <v>1</v>
      </c>
      <c r="K385" s="40" t="s">
        <v>39</v>
      </c>
      <c r="L385" s="40" t="s">
        <v>4</v>
      </c>
      <c r="M385" s="43"/>
      <c r="N385" s="40"/>
      <c r="O385" s="40"/>
      <c r="P385" s="44"/>
      <c r="Q385" s="40"/>
      <c r="R385" s="40"/>
      <c r="S385" s="44"/>
      <c r="T385" s="44"/>
      <c r="U385" s="44"/>
      <c r="V385" s="44"/>
      <c r="W385" s="44"/>
      <c r="X385" s="44"/>
      <c r="Y385" s="44"/>
      <c r="Z385" s="44"/>
      <c r="AA385" s="44"/>
      <c r="AB385" s="44"/>
      <c r="AC385" s="44"/>
      <c r="AD385" s="44"/>
      <c r="AE385" s="44"/>
      <c r="AF385" s="44"/>
      <c r="AG385" s="44"/>
      <c r="AH385" s="44"/>
      <c r="AI385" s="44"/>
      <c r="AJ385" s="44"/>
      <c r="AK385" s="44"/>
      <c r="AL385" s="44"/>
      <c r="AM385" s="44"/>
      <c r="AN385" s="44"/>
      <c r="AO385" s="44"/>
      <c r="AP385" s="44"/>
      <c r="AQ385" s="44"/>
      <c r="AR385" s="44"/>
      <c r="AS385" s="44"/>
      <c r="AT385" s="44"/>
      <c r="AU385" s="44"/>
      <c r="AV385" s="44"/>
      <c r="AW385" s="44"/>
      <c r="AX385" s="44"/>
      <c r="AY385" s="44"/>
      <c r="AZ385" s="44"/>
      <c r="BA385" s="45">
        <f t="shared" si="17"/>
        <v>12299</v>
      </c>
      <c r="BB385" s="46">
        <f t="shared" si="18"/>
        <v>12299</v>
      </c>
      <c r="BC385" s="47" t="str">
        <f t="shared" si="19"/>
        <v>INR  Twelve Thousand Two Hundred &amp; Ninety Nine  Only</v>
      </c>
      <c r="IA385" s="21">
        <v>373</v>
      </c>
      <c r="IB385" s="21" t="s">
        <v>696</v>
      </c>
      <c r="IC385" s="21" t="s">
        <v>782</v>
      </c>
      <c r="ID385" s="21">
        <v>31.5</v>
      </c>
      <c r="IE385" s="22" t="s">
        <v>135</v>
      </c>
      <c r="IF385" s="22"/>
      <c r="IG385" s="22"/>
      <c r="IH385" s="22"/>
      <c r="II385" s="22"/>
    </row>
    <row r="386" spans="1:243" s="21" customFormat="1" ht="50.25" customHeight="1">
      <c r="A386" s="34">
        <v>374</v>
      </c>
      <c r="B386" s="71" t="s">
        <v>459</v>
      </c>
      <c r="C386" s="31" t="s">
        <v>783</v>
      </c>
      <c r="D386" s="73"/>
      <c r="E386" s="74"/>
      <c r="F386" s="74"/>
      <c r="G386" s="74"/>
      <c r="H386" s="74"/>
      <c r="I386" s="74"/>
      <c r="J386" s="74"/>
      <c r="K386" s="74"/>
      <c r="L386" s="74"/>
      <c r="M386" s="74"/>
      <c r="N386" s="74"/>
      <c r="O386" s="74"/>
      <c r="P386" s="74"/>
      <c r="Q386" s="74"/>
      <c r="R386" s="74"/>
      <c r="S386" s="74"/>
      <c r="T386" s="74"/>
      <c r="U386" s="74"/>
      <c r="V386" s="74"/>
      <c r="W386" s="74"/>
      <c r="X386" s="74"/>
      <c r="Y386" s="74"/>
      <c r="Z386" s="74"/>
      <c r="AA386" s="74"/>
      <c r="AB386" s="74"/>
      <c r="AC386" s="74"/>
      <c r="AD386" s="74"/>
      <c r="AE386" s="74"/>
      <c r="AF386" s="74"/>
      <c r="AG386" s="74"/>
      <c r="AH386" s="74"/>
      <c r="AI386" s="74"/>
      <c r="AJ386" s="74"/>
      <c r="AK386" s="74"/>
      <c r="AL386" s="74"/>
      <c r="AM386" s="74"/>
      <c r="AN386" s="74"/>
      <c r="AO386" s="74"/>
      <c r="AP386" s="74"/>
      <c r="AQ386" s="74"/>
      <c r="AR386" s="74"/>
      <c r="AS386" s="74"/>
      <c r="AT386" s="74"/>
      <c r="AU386" s="74"/>
      <c r="AV386" s="74"/>
      <c r="AW386" s="74"/>
      <c r="AX386" s="74"/>
      <c r="AY386" s="74"/>
      <c r="AZ386" s="74"/>
      <c r="BA386" s="74"/>
      <c r="BB386" s="74"/>
      <c r="BC386" s="75"/>
      <c r="IA386" s="21">
        <v>374</v>
      </c>
      <c r="IB386" s="28" t="s">
        <v>459</v>
      </c>
      <c r="IC386" s="21" t="s">
        <v>783</v>
      </c>
      <c r="IE386" s="22"/>
      <c r="IF386" s="22"/>
      <c r="IG386" s="22"/>
      <c r="IH386" s="22"/>
      <c r="II386" s="22"/>
    </row>
    <row r="387" spans="1:243" s="21" customFormat="1" ht="31.5" customHeight="1">
      <c r="A387" s="35">
        <v>375</v>
      </c>
      <c r="B387" s="71" t="s">
        <v>460</v>
      </c>
      <c r="C387" s="31" t="s">
        <v>784</v>
      </c>
      <c r="D387" s="37">
        <v>31.5</v>
      </c>
      <c r="E387" s="38" t="s">
        <v>135</v>
      </c>
      <c r="F387" s="39">
        <v>510.5</v>
      </c>
      <c r="G387" s="40"/>
      <c r="H387" s="40"/>
      <c r="I387" s="41" t="s">
        <v>38</v>
      </c>
      <c r="J387" s="42">
        <f t="shared" si="16"/>
        <v>1</v>
      </c>
      <c r="K387" s="40" t="s">
        <v>39</v>
      </c>
      <c r="L387" s="40" t="s">
        <v>4</v>
      </c>
      <c r="M387" s="43"/>
      <c r="N387" s="40"/>
      <c r="O387" s="40"/>
      <c r="P387" s="44"/>
      <c r="Q387" s="40"/>
      <c r="R387" s="40"/>
      <c r="S387" s="44"/>
      <c r="T387" s="44"/>
      <c r="U387" s="44"/>
      <c r="V387" s="44"/>
      <c r="W387" s="44"/>
      <c r="X387" s="44"/>
      <c r="Y387" s="44"/>
      <c r="Z387" s="44"/>
      <c r="AA387" s="44"/>
      <c r="AB387" s="44"/>
      <c r="AC387" s="44"/>
      <c r="AD387" s="44"/>
      <c r="AE387" s="44"/>
      <c r="AF387" s="44"/>
      <c r="AG387" s="44"/>
      <c r="AH387" s="44"/>
      <c r="AI387" s="44"/>
      <c r="AJ387" s="44"/>
      <c r="AK387" s="44"/>
      <c r="AL387" s="44"/>
      <c r="AM387" s="44"/>
      <c r="AN387" s="44"/>
      <c r="AO387" s="44"/>
      <c r="AP387" s="44"/>
      <c r="AQ387" s="44"/>
      <c r="AR387" s="44"/>
      <c r="AS387" s="44"/>
      <c r="AT387" s="44"/>
      <c r="AU387" s="44"/>
      <c r="AV387" s="44"/>
      <c r="AW387" s="44"/>
      <c r="AX387" s="44"/>
      <c r="AY387" s="44"/>
      <c r="AZ387" s="44"/>
      <c r="BA387" s="45">
        <f t="shared" si="17"/>
        <v>16081</v>
      </c>
      <c r="BB387" s="46">
        <f t="shared" si="18"/>
        <v>16081</v>
      </c>
      <c r="BC387" s="47" t="str">
        <f t="shared" si="19"/>
        <v>INR  Sixteen Thousand  &amp;Eighty One  Only</v>
      </c>
      <c r="IA387" s="21">
        <v>375</v>
      </c>
      <c r="IB387" s="28" t="s">
        <v>460</v>
      </c>
      <c r="IC387" s="21" t="s">
        <v>784</v>
      </c>
      <c r="ID387" s="21">
        <v>31.5</v>
      </c>
      <c r="IE387" s="22" t="s">
        <v>135</v>
      </c>
      <c r="IF387" s="22"/>
      <c r="IG387" s="22"/>
      <c r="IH387" s="22"/>
      <c r="II387" s="22"/>
    </row>
    <row r="388" spans="1:243" s="21" customFormat="1" ht="28.5" customHeight="1">
      <c r="A388" s="35">
        <v>376</v>
      </c>
      <c r="B388" s="71" t="s">
        <v>697</v>
      </c>
      <c r="C388" s="31" t="s">
        <v>785</v>
      </c>
      <c r="D388" s="73"/>
      <c r="E388" s="74"/>
      <c r="F388" s="74"/>
      <c r="G388" s="74"/>
      <c r="H388" s="74"/>
      <c r="I388" s="74"/>
      <c r="J388" s="74"/>
      <c r="K388" s="74"/>
      <c r="L388" s="74"/>
      <c r="M388" s="74"/>
      <c r="N388" s="74"/>
      <c r="O388" s="74"/>
      <c r="P388" s="74"/>
      <c r="Q388" s="74"/>
      <c r="R388" s="74"/>
      <c r="S388" s="74"/>
      <c r="T388" s="74"/>
      <c r="U388" s="74"/>
      <c r="V388" s="74"/>
      <c r="W388" s="74"/>
      <c r="X388" s="74"/>
      <c r="Y388" s="74"/>
      <c r="Z388" s="74"/>
      <c r="AA388" s="74"/>
      <c r="AB388" s="74"/>
      <c r="AC388" s="74"/>
      <c r="AD388" s="74"/>
      <c r="AE388" s="74"/>
      <c r="AF388" s="74"/>
      <c r="AG388" s="74"/>
      <c r="AH388" s="74"/>
      <c r="AI388" s="74"/>
      <c r="AJ388" s="74"/>
      <c r="AK388" s="74"/>
      <c r="AL388" s="74"/>
      <c r="AM388" s="74"/>
      <c r="AN388" s="74"/>
      <c r="AO388" s="74"/>
      <c r="AP388" s="74"/>
      <c r="AQ388" s="74"/>
      <c r="AR388" s="74"/>
      <c r="AS388" s="74"/>
      <c r="AT388" s="74"/>
      <c r="AU388" s="74"/>
      <c r="AV388" s="74"/>
      <c r="AW388" s="74"/>
      <c r="AX388" s="74"/>
      <c r="AY388" s="74"/>
      <c r="AZ388" s="74"/>
      <c r="BA388" s="74"/>
      <c r="BB388" s="74"/>
      <c r="BC388" s="75"/>
      <c r="IA388" s="21">
        <v>376</v>
      </c>
      <c r="IB388" s="28" t="s">
        <v>697</v>
      </c>
      <c r="IC388" s="21" t="s">
        <v>785</v>
      </c>
      <c r="IE388" s="22"/>
      <c r="IF388" s="22"/>
      <c r="IG388" s="22"/>
      <c r="IH388" s="22"/>
      <c r="II388" s="22"/>
    </row>
    <row r="389" spans="1:243" s="21" customFormat="1" ht="108" customHeight="1">
      <c r="A389" s="34">
        <v>377</v>
      </c>
      <c r="B389" s="71" t="s">
        <v>170</v>
      </c>
      <c r="C389" s="31" t="s">
        <v>786</v>
      </c>
      <c r="D389" s="37">
        <v>5.65</v>
      </c>
      <c r="E389" s="38" t="s">
        <v>172</v>
      </c>
      <c r="F389" s="39">
        <v>5686.45</v>
      </c>
      <c r="G389" s="40"/>
      <c r="H389" s="40"/>
      <c r="I389" s="41" t="s">
        <v>38</v>
      </c>
      <c r="J389" s="42">
        <f t="shared" si="16"/>
        <v>1</v>
      </c>
      <c r="K389" s="40" t="s">
        <v>39</v>
      </c>
      <c r="L389" s="40" t="s">
        <v>4</v>
      </c>
      <c r="M389" s="43"/>
      <c r="N389" s="40"/>
      <c r="O389" s="40"/>
      <c r="P389" s="44"/>
      <c r="Q389" s="40"/>
      <c r="R389" s="40"/>
      <c r="S389" s="44"/>
      <c r="T389" s="44"/>
      <c r="U389" s="44"/>
      <c r="V389" s="44"/>
      <c r="W389" s="44"/>
      <c r="X389" s="44"/>
      <c r="Y389" s="44"/>
      <c r="Z389" s="44"/>
      <c r="AA389" s="44"/>
      <c r="AB389" s="44"/>
      <c r="AC389" s="44"/>
      <c r="AD389" s="44"/>
      <c r="AE389" s="44"/>
      <c r="AF389" s="44"/>
      <c r="AG389" s="44"/>
      <c r="AH389" s="44"/>
      <c r="AI389" s="44"/>
      <c r="AJ389" s="44"/>
      <c r="AK389" s="44"/>
      <c r="AL389" s="44"/>
      <c r="AM389" s="44"/>
      <c r="AN389" s="44"/>
      <c r="AO389" s="44"/>
      <c r="AP389" s="44"/>
      <c r="AQ389" s="44"/>
      <c r="AR389" s="44"/>
      <c r="AS389" s="44"/>
      <c r="AT389" s="44"/>
      <c r="AU389" s="44"/>
      <c r="AV389" s="44"/>
      <c r="AW389" s="44"/>
      <c r="AX389" s="44"/>
      <c r="AY389" s="44"/>
      <c r="AZ389" s="44"/>
      <c r="BA389" s="45">
        <f t="shared" si="17"/>
        <v>32128</v>
      </c>
      <c r="BB389" s="46">
        <f t="shared" si="18"/>
        <v>32128</v>
      </c>
      <c r="BC389" s="47" t="str">
        <f t="shared" si="19"/>
        <v>INR  Thirty Two Thousand One Hundred &amp; Twenty Eight  Only</v>
      </c>
      <c r="IA389" s="21">
        <v>377</v>
      </c>
      <c r="IB389" s="28" t="s">
        <v>170</v>
      </c>
      <c r="IC389" s="21" t="s">
        <v>786</v>
      </c>
      <c r="ID389" s="21">
        <v>5.65</v>
      </c>
      <c r="IE389" s="22" t="s">
        <v>172</v>
      </c>
      <c r="IF389" s="22"/>
      <c r="IG389" s="22"/>
      <c r="IH389" s="22"/>
      <c r="II389" s="22"/>
    </row>
    <row r="390" spans="1:243" s="21" customFormat="1" ht="37.5" customHeight="1">
      <c r="A390" s="35">
        <v>378</v>
      </c>
      <c r="B390" s="71" t="s">
        <v>698</v>
      </c>
      <c r="C390" s="31" t="s">
        <v>787</v>
      </c>
      <c r="D390" s="37">
        <v>15</v>
      </c>
      <c r="E390" s="38" t="s">
        <v>524</v>
      </c>
      <c r="F390" s="39">
        <v>521.8</v>
      </c>
      <c r="G390" s="40"/>
      <c r="H390" s="40"/>
      <c r="I390" s="41" t="s">
        <v>38</v>
      </c>
      <c r="J390" s="42">
        <f t="shared" si="16"/>
        <v>1</v>
      </c>
      <c r="K390" s="40" t="s">
        <v>39</v>
      </c>
      <c r="L390" s="40" t="s">
        <v>4</v>
      </c>
      <c r="M390" s="43"/>
      <c r="N390" s="40"/>
      <c r="O390" s="40"/>
      <c r="P390" s="44"/>
      <c r="Q390" s="40"/>
      <c r="R390" s="40"/>
      <c r="S390" s="44"/>
      <c r="T390" s="44"/>
      <c r="U390" s="44"/>
      <c r="V390" s="44"/>
      <c r="W390" s="44"/>
      <c r="X390" s="44"/>
      <c r="Y390" s="44"/>
      <c r="Z390" s="44"/>
      <c r="AA390" s="44"/>
      <c r="AB390" s="44"/>
      <c r="AC390" s="44"/>
      <c r="AD390" s="44"/>
      <c r="AE390" s="44"/>
      <c r="AF390" s="44"/>
      <c r="AG390" s="44"/>
      <c r="AH390" s="44"/>
      <c r="AI390" s="44"/>
      <c r="AJ390" s="44"/>
      <c r="AK390" s="44"/>
      <c r="AL390" s="44"/>
      <c r="AM390" s="44"/>
      <c r="AN390" s="44"/>
      <c r="AO390" s="44"/>
      <c r="AP390" s="44"/>
      <c r="AQ390" s="44"/>
      <c r="AR390" s="44"/>
      <c r="AS390" s="44"/>
      <c r="AT390" s="44"/>
      <c r="AU390" s="44"/>
      <c r="AV390" s="44"/>
      <c r="AW390" s="44"/>
      <c r="AX390" s="44"/>
      <c r="AY390" s="44"/>
      <c r="AZ390" s="44"/>
      <c r="BA390" s="45">
        <f t="shared" si="17"/>
        <v>7827</v>
      </c>
      <c r="BB390" s="46">
        <f t="shared" si="18"/>
        <v>7827</v>
      </c>
      <c r="BC390" s="47" t="str">
        <f t="shared" si="19"/>
        <v>INR  Seven Thousand Eight Hundred &amp; Twenty Seven  Only</v>
      </c>
      <c r="IA390" s="21">
        <v>378</v>
      </c>
      <c r="IB390" s="28" t="s">
        <v>698</v>
      </c>
      <c r="IC390" s="21" t="s">
        <v>787</v>
      </c>
      <c r="ID390" s="21">
        <v>15</v>
      </c>
      <c r="IE390" s="22" t="s">
        <v>524</v>
      </c>
      <c r="IF390" s="22"/>
      <c r="IG390" s="22"/>
      <c r="IH390" s="22"/>
      <c r="II390" s="22"/>
    </row>
    <row r="391" spans="1:243" s="21" customFormat="1" ht="72" customHeight="1">
      <c r="A391" s="35">
        <v>379</v>
      </c>
      <c r="B391" s="71" t="s">
        <v>699</v>
      </c>
      <c r="C391" s="31" t="s">
        <v>788</v>
      </c>
      <c r="D391" s="37">
        <v>53.1</v>
      </c>
      <c r="E391" s="38" t="s">
        <v>235</v>
      </c>
      <c r="F391" s="39">
        <v>752.55</v>
      </c>
      <c r="G391" s="40"/>
      <c r="H391" s="40"/>
      <c r="I391" s="41" t="s">
        <v>38</v>
      </c>
      <c r="J391" s="42">
        <f t="shared" si="16"/>
        <v>1</v>
      </c>
      <c r="K391" s="40" t="s">
        <v>39</v>
      </c>
      <c r="L391" s="40" t="s">
        <v>4</v>
      </c>
      <c r="M391" s="43"/>
      <c r="N391" s="40"/>
      <c r="O391" s="40"/>
      <c r="P391" s="44"/>
      <c r="Q391" s="40"/>
      <c r="R391" s="40"/>
      <c r="S391" s="44"/>
      <c r="T391" s="44"/>
      <c r="U391" s="44"/>
      <c r="V391" s="44"/>
      <c r="W391" s="44"/>
      <c r="X391" s="44"/>
      <c r="Y391" s="44"/>
      <c r="Z391" s="44"/>
      <c r="AA391" s="44"/>
      <c r="AB391" s="44"/>
      <c r="AC391" s="44"/>
      <c r="AD391" s="44"/>
      <c r="AE391" s="44"/>
      <c r="AF391" s="44"/>
      <c r="AG391" s="44"/>
      <c r="AH391" s="44"/>
      <c r="AI391" s="44"/>
      <c r="AJ391" s="44"/>
      <c r="AK391" s="44"/>
      <c r="AL391" s="44"/>
      <c r="AM391" s="44"/>
      <c r="AN391" s="44"/>
      <c r="AO391" s="44"/>
      <c r="AP391" s="44"/>
      <c r="AQ391" s="44"/>
      <c r="AR391" s="44"/>
      <c r="AS391" s="44"/>
      <c r="AT391" s="44"/>
      <c r="AU391" s="44"/>
      <c r="AV391" s="44"/>
      <c r="AW391" s="44"/>
      <c r="AX391" s="44"/>
      <c r="AY391" s="44"/>
      <c r="AZ391" s="44"/>
      <c r="BA391" s="45">
        <f t="shared" si="17"/>
        <v>39960</v>
      </c>
      <c r="BB391" s="46">
        <f t="shared" si="18"/>
        <v>39960</v>
      </c>
      <c r="BC391" s="47" t="str">
        <f t="shared" si="19"/>
        <v>INR  Thirty Nine Thousand Nine Hundred &amp; Sixty  Only</v>
      </c>
      <c r="IA391" s="21">
        <v>379</v>
      </c>
      <c r="IB391" s="28" t="s">
        <v>699</v>
      </c>
      <c r="IC391" s="21" t="s">
        <v>788</v>
      </c>
      <c r="ID391" s="21">
        <v>53.1</v>
      </c>
      <c r="IE391" s="22" t="s">
        <v>235</v>
      </c>
      <c r="IF391" s="22"/>
      <c r="IG391" s="22"/>
      <c r="IH391" s="22"/>
      <c r="II391" s="22"/>
    </row>
    <row r="392" spans="1:243" s="21" customFormat="1" ht="56.25" customHeight="1">
      <c r="A392" s="34">
        <v>380</v>
      </c>
      <c r="B392" s="71" t="s">
        <v>700</v>
      </c>
      <c r="C392" s="31" t="s">
        <v>789</v>
      </c>
      <c r="D392" s="37">
        <v>53</v>
      </c>
      <c r="E392" s="38" t="s">
        <v>524</v>
      </c>
      <c r="F392" s="39">
        <v>58.87</v>
      </c>
      <c r="G392" s="40"/>
      <c r="H392" s="40"/>
      <c r="I392" s="41" t="s">
        <v>38</v>
      </c>
      <c r="J392" s="42">
        <f t="shared" si="16"/>
        <v>1</v>
      </c>
      <c r="K392" s="40" t="s">
        <v>39</v>
      </c>
      <c r="L392" s="40" t="s">
        <v>4</v>
      </c>
      <c r="M392" s="43"/>
      <c r="N392" s="40"/>
      <c r="O392" s="40"/>
      <c r="P392" s="44"/>
      <c r="Q392" s="40"/>
      <c r="R392" s="40"/>
      <c r="S392" s="44"/>
      <c r="T392" s="44"/>
      <c r="U392" s="44"/>
      <c r="V392" s="44"/>
      <c r="W392" s="44"/>
      <c r="X392" s="44"/>
      <c r="Y392" s="44"/>
      <c r="Z392" s="44"/>
      <c r="AA392" s="44"/>
      <c r="AB392" s="44"/>
      <c r="AC392" s="44"/>
      <c r="AD392" s="44"/>
      <c r="AE392" s="44"/>
      <c r="AF392" s="44"/>
      <c r="AG392" s="44"/>
      <c r="AH392" s="44"/>
      <c r="AI392" s="44"/>
      <c r="AJ392" s="44"/>
      <c r="AK392" s="44"/>
      <c r="AL392" s="44"/>
      <c r="AM392" s="44"/>
      <c r="AN392" s="44"/>
      <c r="AO392" s="44"/>
      <c r="AP392" s="44"/>
      <c r="AQ392" s="44"/>
      <c r="AR392" s="44"/>
      <c r="AS392" s="44"/>
      <c r="AT392" s="44"/>
      <c r="AU392" s="44"/>
      <c r="AV392" s="44"/>
      <c r="AW392" s="44"/>
      <c r="AX392" s="44"/>
      <c r="AY392" s="44"/>
      <c r="AZ392" s="44"/>
      <c r="BA392" s="45">
        <f t="shared" si="17"/>
        <v>3120</v>
      </c>
      <c r="BB392" s="46">
        <f t="shared" si="18"/>
        <v>3120</v>
      </c>
      <c r="BC392" s="47" t="str">
        <f t="shared" si="19"/>
        <v>INR  Three Thousand One Hundred &amp; Twenty  Only</v>
      </c>
      <c r="IA392" s="21">
        <v>380</v>
      </c>
      <c r="IB392" s="28" t="s">
        <v>700</v>
      </c>
      <c r="IC392" s="21" t="s">
        <v>789</v>
      </c>
      <c r="ID392" s="21">
        <v>53</v>
      </c>
      <c r="IE392" s="22" t="s">
        <v>524</v>
      </c>
      <c r="IF392" s="22"/>
      <c r="IG392" s="22"/>
      <c r="IH392" s="22"/>
      <c r="II392" s="22"/>
    </row>
    <row r="393" spans="1:243" s="21" customFormat="1" ht="45.75" customHeight="1">
      <c r="A393" s="35">
        <v>381</v>
      </c>
      <c r="B393" s="71" t="s">
        <v>461</v>
      </c>
      <c r="C393" s="31" t="s">
        <v>790</v>
      </c>
      <c r="D393" s="37">
        <v>150</v>
      </c>
      <c r="E393" s="38" t="s">
        <v>524</v>
      </c>
      <c r="F393" s="39">
        <v>33.45</v>
      </c>
      <c r="G393" s="40"/>
      <c r="H393" s="40"/>
      <c r="I393" s="41" t="s">
        <v>38</v>
      </c>
      <c r="J393" s="42">
        <f t="shared" si="16"/>
        <v>1</v>
      </c>
      <c r="K393" s="40" t="s">
        <v>39</v>
      </c>
      <c r="L393" s="40" t="s">
        <v>4</v>
      </c>
      <c r="M393" s="43"/>
      <c r="N393" s="40"/>
      <c r="O393" s="40"/>
      <c r="P393" s="44"/>
      <c r="Q393" s="40"/>
      <c r="R393" s="40"/>
      <c r="S393" s="44"/>
      <c r="T393" s="44"/>
      <c r="U393" s="44"/>
      <c r="V393" s="44"/>
      <c r="W393" s="44"/>
      <c r="X393" s="44"/>
      <c r="Y393" s="44"/>
      <c r="Z393" s="44"/>
      <c r="AA393" s="44"/>
      <c r="AB393" s="44"/>
      <c r="AC393" s="44"/>
      <c r="AD393" s="44"/>
      <c r="AE393" s="44"/>
      <c r="AF393" s="44"/>
      <c r="AG393" s="44"/>
      <c r="AH393" s="44"/>
      <c r="AI393" s="44"/>
      <c r="AJ393" s="44"/>
      <c r="AK393" s="44"/>
      <c r="AL393" s="44"/>
      <c r="AM393" s="44"/>
      <c r="AN393" s="44"/>
      <c r="AO393" s="44"/>
      <c r="AP393" s="44"/>
      <c r="AQ393" s="44"/>
      <c r="AR393" s="44"/>
      <c r="AS393" s="44"/>
      <c r="AT393" s="44"/>
      <c r="AU393" s="44"/>
      <c r="AV393" s="44"/>
      <c r="AW393" s="44"/>
      <c r="AX393" s="44"/>
      <c r="AY393" s="44"/>
      <c r="AZ393" s="44"/>
      <c r="BA393" s="45">
        <f t="shared" si="17"/>
        <v>5018</v>
      </c>
      <c r="BB393" s="46">
        <f t="shared" si="18"/>
        <v>5018</v>
      </c>
      <c r="BC393" s="47" t="str">
        <f t="shared" si="19"/>
        <v>INR  Five Thousand  &amp;Eighteen  Only</v>
      </c>
      <c r="IA393" s="21">
        <v>381</v>
      </c>
      <c r="IB393" s="28" t="s">
        <v>461</v>
      </c>
      <c r="IC393" s="21" t="s">
        <v>790</v>
      </c>
      <c r="ID393" s="21">
        <v>150</v>
      </c>
      <c r="IE393" s="22" t="s">
        <v>524</v>
      </c>
      <c r="IF393" s="22"/>
      <c r="IG393" s="22"/>
      <c r="IH393" s="22"/>
      <c r="II393" s="22"/>
    </row>
    <row r="394" spans="1:243" s="21" customFormat="1" ht="61.5" customHeight="1">
      <c r="A394" s="35">
        <v>382</v>
      </c>
      <c r="B394" s="71" t="s">
        <v>701</v>
      </c>
      <c r="C394" s="31" t="s">
        <v>791</v>
      </c>
      <c r="D394" s="37">
        <v>15</v>
      </c>
      <c r="E394" s="38" t="s">
        <v>524</v>
      </c>
      <c r="F394" s="39">
        <v>575.31</v>
      </c>
      <c r="G394" s="40"/>
      <c r="H394" s="40"/>
      <c r="I394" s="41" t="s">
        <v>38</v>
      </c>
      <c r="J394" s="42">
        <f t="shared" si="16"/>
        <v>1</v>
      </c>
      <c r="K394" s="40" t="s">
        <v>39</v>
      </c>
      <c r="L394" s="40" t="s">
        <v>4</v>
      </c>
      <c r="M394" s="43"/>
      <c r="N394" s="40"/>
      <c r="O394" s="40"/>
      <c r="P394" s="44"/>
      <c r="Q394" s="40"/>
      <c r="R394" s="40"/>
      <c r="S394" s="44"/>
      <c r="T394" s="44"/>
      <c r="U394" s="44"/>
      <c r="V394" s="44"/>
      <c r="W394" s="44"/>
      <c r="X394" s="44"/>
      <c r="Y394" s="44"/>
      <c r="Z394" s="44"/>
      <c r="AA394" s="44"/>
      <c r="AB394" s="44"/>
      <c r="AC394" s="44"/>
      <c r="AD394" s="44"/>
      <c r="AE394" s="44"/>
      <c r="AF394" s="44"/>
      <c r="AG394" s="44"/>
      <c r="AH394" s="44"/>
      <c r="AI394" s="44"/>
      <c r="AJ394" s="44"/>
      <c r="AK394" s="44"/>
      <c r="AL394" s="44"/>
      <c r="AM394" s="44"/>
      <c r="AN394" s="44"/>
      <c r="AO394" s="44"/>
      <c r="AP394" s="44"/>
      <c r="AQ394" s="44"/>
      <c r="AR394" s="44"/>
      <c r="AS394" s="44"/>
      <c r="AT394" s="44"/>
      <c r="AU394" s="44"/>
      <c r="AV394" s="44"/>
      <c r="AW394" s="44"/>
      <c r="AX394" s="44"/>
      <c r="AY394" s="44"/>
      <c r="AZ394" s="44"/>
      <c r="BA394" s="45">
        <f t="shared" si="17"/>
        <v>8630</v>
      </c>
      <c r="BB394" s="46">
        <f t="shared" si="18"/>
        <v>8630</v>
      </c>
      <c r="BC394" s="47" t="str">
        <f t="shared" si="19"/>
        <v>INR  Eight Thousand Six Hundred &amp; Thirty  Only</v>
      </c>
      <c r="IA394" s="21">
        <v>382</v>
      </c>
      <c r="IB394" s="28" t="s">
        <v>701</v>
      </c>
      <c r="IC394" s="21" t="s">
        <v>791</v>
      </c>
      <c r="ID394" s="21">
        <v>15</v>
      </c>
      <c r="IE394" s="22" t="s">
        <v>524</v>
      </c>
      <c r="IF394" s="22"/>
      <c r="IG394" s="22"/>
      <c r="IH394" s="22"/>
      <c r="II394" s="22"/>
    </row>
    <row r="395" spans="1:243" s="21" customFormat="1" ht="117.75" customHeight="1">
      <c r="A395" s="34">
        <v>383</v>
      </c>
      <c r="B395" s="71" t="s">
        <v>462</v>
      </c>
      <c r="C395" s="31" t="s">
        <v>792</v>
      </c>
      <c r="D395" s="37">
        <v>11.9</v>
      </c>
      <c r="E395" s="38" t="s">
        <v>235</v>
      </c>
      <c r="F395" s="39">
        <v>2229.5</v>
      </c>
      <c r="G395" s="40"/>
      <c r="H395" s="40"/>
      <c r="I395" s="41" t="s">
        <v>38</v>
      </c>
      <c r="J395" s="42">
        <f t="shared" si="16"/>
        <v>1</v>
      </c>
      <c r="K395" s="40" t="s">
        <v>39</v>
      </c>
      <c r="L395" s="40" t="s">
        <v>4</v>
      </c>
      <c r="M395" s="43"/>
      <c r="N395" s="40"/>
      <c r="O395" s="40"/>
      <c r="P395" s="44"/>
      <c r="Q395" s="40"/>
      <c r="R395" s="40"/>
      <c r="S395" s="44"/>
      <c r="T395" s="44"/>
      <c r="U395" s="44"/>
      <c r="V395" s="44"/>
      <c r="W395" s="44"/>
      <c r="X395" s="44"/>
      <c r="Y395" s="44"/>
      <c r="Z395" s="44"/>
      <c r="AA395" s="44"/>
      <c r="AB395" s="44"/>
      <c r="AC395" s="44"/>
      <c r="AD395" s="44"/>
      <c r="AE395" s="44"/>
      <c r="AF395" s="44"/>
      <c r="AG395" s="44"/>
      <c r="AH395" s="44"/>
      <c r="AI395" s="44"/>
      <c r="AJ395" s="44"/>
      <c r="AK395" s="44"/>
      <c r="AL395" s="44"/>
      <c r="AM395" s="44"/>
      <c r="AN395" s="44"/>
      <c r="AO395" s="44"/>
      <c r="AP395" s="44"/>
      <c r="AQ395" s="44"/>
      <c r="AR395" s="44"/>
      <c r="AS395" s="44"/>
      <c r="AT395" s="44"/>
      <c r="AU395" s="44"/>
      <c r="AV395" s="44"/>
      <c r="AW395" s="44"/>
      <c r="AX395" s="44"/>
      <c r="AY395" s="44"/>
      <c r="AZ395" s="44"/>
      <c r="BA395" s="45">
        <f t="shared" si="17"/>
        <v>26531</v>
      </c>
      <c r="BB395" s="46">
        <f t="shared" si="18"/>
        <v>26531</v>
      </c>
      <c r="BC395" s="47" t="str">
        <f t="shared" si="19"/>
        <v>INR  Twenty Six Thousand Five Hundred &amp; Thirty One  Only</v>
      </c>
      <c r="IA395" s="21">
        <v>383</v>
      </c>
      <c r="IB395" s="28" t="s">
        <v>462</v>
      </c>
      <c r="IC395" s="21" t="s">
        <v>792</v>
      </c>
      <c r="ID395" s="21">
        <v>11.9</v>
      </c>
      <c r="IE395" s="22" t="s">
        <v>235</v>
      </c>
      <c r="IF395" s="22"/>
      <c r="IG395" s="22"/>
      <c r="IH395" s="22"/>
      <c r="II395" s="22"/>
    </row>
    <row r="396" spans="1:243" s="21" customFormat="1" ht="36.75" customHeight="1">
      <c r="A396" s="35">
        <v>384</v>
      </c>
      <c r="B396" s="71" t="s">
        <v>463</v>
      </c>
      <c r="C396" s="31" t="s">
        <v>793</v>
      </c>
      <c r="D396" s="37">
        <v>153.25</v>
      </c>
      <c r="E396" s="38" t="s">
        <v>235</v>
      </c>
      <c r="F396" s="39">
        <v>177.7</v>
      </c>
      <c r="G396" s="40"/>
      <c r="H396" s="40"/>
      <c r="I396" s="41" t="s">
        <v>38</v>
      </c>
      <c r="J396" s="42">
        <f t="shared" si="16"/>
        <v>1</v>
      </c>
      <c r="K396" s="40" t="s">
        <v>39</v>
      </c>
      <c r="L396" s="40" t="s">
        <v>4</v>
      </c>
      <c r="M396" s="43"/>
      <c r="N396" s="40"/>
      <c r="O396" s="40"/>
      <c r="P396" s="44"/>
      <c r="Q396" s="40"/>
      <c r="R396" s="40"/>
      <c r="S396" s="44"/>
      <c r="T396" s="44"/>
      <c r="U396" s="44"/>
      <c r="V396" s="44"/>
      <c r="W396" s="44"/>
      <c r="X396" s="44"/>
      <c r="Y396" s="44"/>
      <c r="Z396" s="44"/>
      <c r="AA396" s="44"/>
      <c r="AB396" s="44"/>
      <c r="AC396" s="44"/>
      <c r="AD396" s="44"/>
      <c r="AE396" s="44"/>
      <c r="AF396" s="44"/>
      <c r="AG396" s="44"/>
      <c r="AH396" s="44"/>
      <c r="AI396" s="44"/>
      <c r="AJ396" s="44"/>
      <c r="AK396" s="44"/>
      <c r="AL396" s="44"/>
      <c r="AM396" s="44"/>
      <c r="AN396" s="44"/>
      <c r="AO396" s="44"/>
      <c r="AP396" s="44"/>
      <c r="AQ396" s="44"/>
      <c r="AR396" s="44"/>
      <c r="AS396" s="44"/>
      <c r="AT396" s="44"/>
      <c r="AU396" s="44"/>
      <c r="AV396" s="44"/>
      <c r="AW396" s="44"/>
      <c r="AX396" s="44"/>
      <c r="AY396" s="44"/>
      <c r="AZ396" s="44"/>
      <c r="BA396" s="45">
        <f t="shared" si="17"/>
        <v>27233</v>
      </c>
      <c r="BB396" s="46">
        <f t="shared" si="18"/>
        <v>27233</v>
      </c>
      <c r="BC396" s="47" t="str">
        <f t="shared" si="19"/>
        <v>INR  Twenty Seven Thousand Two Hundred &amp; Thirty Three  Only</v>
      </c>
      <c r="IA396" s="21">
        <v>384</v>
      </c>
      <c r="IB396" s="28" t="s">
        <v>463</v>
      </c>
      <c r="IC396" s="21" t="s">
        <v>793</v>
      </c>
      <c r="ID396" s="21">
        <v>153.25</v>
      </c>
      <c r="IE396" s="22" t="s">
        <v>235</v>
      </c>
      <c r="IF396" s="22"/>
      <c r="IG396" s="22"/>
      <c r="IH396" s="22"/>
      <c r="II396" s="22"/>
    </row>
    <row r="397" spans="1:243" s="21" customFormat="1" ht="42" customHeight="1">
      <c r="A397" s="35">
        <v>385</v>
      </c>
      <c r="B397" s="71" t="s">
        <v>464</v>
      </c>
      <c r="C397" s="31" t="s">
        <v>794</v>
      </c>
      <c r="D397" s="37">
        <v>8</v>
      </c>
      <c r="E397" s="38" t="s">
        <v>524</v>
      </c>
      <c r="F397" s="39">
        <v>334.5</v>
      </c>
      <c r="G397" s="40"/>
      <c r="H397" s="40"/>
      <c r="I397" s="41" t="s">
        <v>38</v>
      </c>
      <c r="J397" s="42">
        <f t="shared" si="16"/>
        <v>1</v>
      </c>
      <c r="K397" s="40" t="s">
        <v>39</v>
      </c>
      <c r="L397" s="40" t="s">
        <v>4</v>
      </c>
      <c r="M397" s="43"/>
      <c r="N397" s="40"/>
      <c r="O397" s="40"/>
      <c r="P397" s="44"/>
      <c r="Q397" s="40"/>
      <c r="R397" s="40"/>
      <c r="S397" s="44"/>
      <c r="T397" s="44"/>
      <c r="U397" s="44"/>
      <c r="V397" s="44"/>
      <c r="W397" s="44"/>
      <c r="X397" s="44"/>
      <c r="Y397" s="44"/>
      <c r="Z397" s="44"/>
      <c r="AA397" s="44"/>
      <c r="AB397" s="44"/>
      <c r="AC397" s="44"/>
      <c r="AD397" s="44"/>
      <c r="AE397" s="44"/>
      <c r="AF397" s="44"/>
      <c r="AG397" s="44"/>
      <c r="AH397" s="44"/>
      <c r="AI397" s="44"/>
      <c r="AJ397" s="44"/>
      <c r="AK397" s="44"/>
      <c r="AL397" s="44"/>
      <c r="AM397" s="44"/>
      <c r="AN397" s="44"/>
      <c r="AO397" s="44"/>
      <c r="AP397" s="44"/>
      <c r="AQ397" s="44"/>
      <c r="AR397" s="44"/>
      <c r="AS397" s="44"/>
      <c r="AT397" s="44"/>
      <c r="AU397" s="44"/>
      <c r="AV397" s="44"/>
      <c r="AW397" s="44"/>
      <c r="AX397" s="44"/>
      <c r="AY397" s="44"/>
      <c r="AZ397" s="44"/>
      <c r="BA397" s="45">
        <f t="shared" si="17"/>
        <v>2676</v>
      </c>
      <c r="BB397" s="46">
        <f t="shared" si="18"/>
        <v>2676</v>
      </c>
      <c r="BC397" s="47" t="str">
        <f t="shared" si="19"/>
        <v>INR  Two Thousand Six Hundred &amp; Seventy Six  Only</v>
      </c>
      <c r="IA397" s="21">
        <v>385</v>
      </c>
      <c r="IB397" s="28" t="s">
        <v>464</v>
      </c>
      <c r="IC397" s="21" t="s">
        <v>794</v>
      </c>
      <c r="ID397" s="21">
        <v>8</v>
      </c>
      <c r="IE397" s="22" t="s">
        <v>524</v>
      </c>
      <c r="IF397" s="22"/>
      <c r="IG397" s="22"/>
      <c r="IH397" s="22"/>
      <c r="II397" s="22"/>
    </row>
    <row r="398" spans="1:243" s="21" customFormat="1" ht="22.5" customHeight="1">
      <c r="A398" s="34">
        <v>386</v>
      </c>
      <c r="B398" s="71" t="s">
        <v>702</v>
      </c>
      <c r="C398" s="31" t="s">
        <v>795</v>
      </c>
      <c r="D398" s="37">
        <v>3</v>
      </c>
      <c r="E398" s="38" t="s">
        <v>524</v>
      </c>
      <c r="F398" s="39">
        <v>2876.57</v>
      </c>
      <c r="G398" s="40"/>
      <c r="H398" s="40"/>
      <c r="I398" s="41" t="s">
        <v>38</v>
      </c>
      <c r="J398" s="42">
        <f aca="true" t="shared" si="20" ref="J398:J410">IF(I398="Less(-)",-1,1)</f>
        <v>1</v>
      </c>
      <c r="K398" s="40" t="s">
        <v>39</v>
      </c>
      <c r="L398" s="40" t="s">
        <v>4</v>
      </c>
      <c r="M398" s="43"/>
      <c r="N398" s="40"/>
      <c r="O398" s="40"/>
      <c r="P398" s="44"/>
      <c r="Q398" s="40"/>
      <c r="R398" s="40"/>
      <c r="S398" s="44"/>
      <c r="T398" s="44"/>
      <c r="U398" s="44"/>
      <c r="V398" s="44"/>
      <c r="W398" s="44"/>
      <c r="X398" s="44"/>
      <c r="Y398" s="44"/>
      <c r="Z398" s="44"/>
      <c r="AA398" s="44"/>
      <c r="AB398" s="44"/>
      <c r="AC398" s="44"/>
      <c r="AD398" s="44"/>
      <c r="AE398" s="44"/>
      <c r="AF398" s="44"/>
      <c r="AG398" s="44"/>
      <c r="AH398" s="44"/>
      <c r="AI398" s="44"/>
      <c r="AJ398" s="44"/>
      <c r="AK398" s="44"/>
      <c r="AL398" s="44"/>
      <c r="AM398" s="44"/>
      <c r="AN398" s="44"/>
      <c r="AO398" s="44"/>
      <c r="AP398" s="44"/>
      <c r="AQ398" s="44"/>
      <c r="AR398" s="44"/>
      <c r="AS398" s="44"/>
      <c r="AT398" s="44"/>
      <c r="AU398" s="44"/>
      <c r="AV398" s="44"/>
      <c r="AW398" s="44"/>
      <c r="AX398" s="44"/>
      <c r="AY398" s="44"/>
      <c r="AZ398" s="44"/>
      <c r="BA398" s="45">
        <f aca="true" t="shared" si="21" ref="BA398:BA410">ROUND(total_amount_ba($B$2,$D$2,D398,F398,J398,K398,M398),0)</f>
        <v>8630</v>
      </c>
      <c r="BB398" s="46">
        <f aca="true" t="shared" si="22" ref="BB398:BB410">BA398+SUM(N398:AZ398)</f>
        <v>8630</v>
      </c>
      <c r="BC398" s="47" t="str">
        <f aca="true" t="shared" si="23" ref="BC398:BC410">SpellNumber(L398,BB398)</f>
        <v>INR  Eight Thousand Six Hundred &amp; Thirty  Only</v>
      </c>
      <c r="IA398" s="21">
        <v>386</v>
      </c>
      <c r="IB398" s="28" t="s">
        <v>702</v>
      </c>
      <c r="IC398" s="21" t="s">
        <v>795</v>
      </c>
      <c r="ID398" s="21">
        <v>3</v>
      </c>
      <c r="IE398" s="22" t="s">
        <v>524</v>
      </c>
      <c r="IF398" s="22"/>
      <c r="IG398" s="22"/>
      <c r="IH398" s="22"/>
      <c r="II398" s="22"/>
    </row>
    <row r="399" spans="1:243" s="21" customFormat="1" ht="44.25" customHeight="1">
      <c r="A399" s="35">
        <v>387</v>
      </c>
      <c r="B399" s="71" t="s">
        <v>703</v>
      </c>
      <c r="C399" s="31" t="s">
        <v>796</v>
      </c>
      <c r="D399" s="37">
        <v>3</v>
      </c>
      <c r="E399" s="38" t="s">
        <v>524</v>
      </c>
      <c r="F399" s="39">
        <v>1973.46</v>
      </c>
      <c r="G399" s="40"/>
      <c r="H399" s="40"/>
      <c r="I399" s="41" t="s">
        <v>38</v>
      </c>
      <c r="J399" s="42">
        <f t="shared" si="20"/>
        <v>1</v>
      </c>
      <c r="K399" s="40" t="s">
        <v>39</v>
      </c>
      <c r="L399" s="40" t="s">
        <v>4</v>
      </c>
      <c r="M399" s="43"/>
      <c r="N399" s="40"/>
      <c r="O399" s="40"/>
      <c r="P399" s="44"/>
      <c r="Q399" s="40"/>
      <c r="R399" s="40"/>
      <c r="S399" s="44"/>
      <c r="T399" s="44"/>
      <c r="U399" s="44"/>
      <c r="V399" s="44"/>
      <c r="W399" s="44"/>
      <c r="X399" s="44"/>
      <c r="Y399" s="44"/>
      <c r="Z399" s="44"/>
      <c r="AA399" s="44"/>
      <c r="AB399" s="44"/>
      <c r="AC399" s="44"/>
      <c r="AD399" s="44"/>
      <c r="AE399" s="44"/>
      <c r="AF399" s="44"/>
      <c r="AG399" s="44"/>
      <c r="AH399" s="44"/>
      <c r="AI399" s="44"/>
      <c r="AJ399" s="44"/>
      <c r="AK399" s="44"/>
      <c r="AL399" s="44"/>
      <c r="AM399" s="44"/>
      <c r="AN399" s="44"/>
      <c r="AO399" s="44"/>
      <c r="AP399" s="44"/>
      <c r="AQ399" s="44"/>
      <c r="AR399" s="44"/>
      <c r="AS399" s="44"/>
      <c r="AT399" s="44"/>
      <c r="AU399" s="44"/>
      <c r="AV399" s="44"/>
      <c r="AW399" s="44"/>
      <c r="AX399" s="44"/>
      <c r="AY399" s="44"/>
      <c r="AZ399" s="44"/>
      <c r="BA399" s="45">
        <f t="shared" si="21"/>
        <v>5920</v>
      </c>
      <c r="BB399" s="46">
        <f t="shared" si="22"/>
        <v>5920</v>
      </c>
      <c r="BC399" s="47" t="str">
        <f t="shared" si="23"/>
        <v>INR  Five Thousand Nine Hundred &amp; Twenty  Only</v>
      </c>
      <c r="IA399" s="21">
        <v>387</v>
      </c>
      <c r="IB399" s="28" t="s">
        <v>703</v>
      </c>
      <c r="IC399" s="21" t="s">
        <v>796</v>
      </c>
      <c r="ID399" s="21">
        <v>3</v>
      </c>
      <c r="IE399" s="22" t="s">
        <v>524</v>
      </c>
      <c r="IF399" s="22"/>
      <c r="IG399" s="22"/>
      <c r="IH399" s="22"/>
      <c r="II399" s="22"/>
    </row>
    <row r="400" spans="1:243" s="21" customFormat="1" ht="45" customHeight="1">
      <c r="A400" s="35">
        <v>388</v>
      </c>
      <c r="B400" s="71" t="s">
        <v>704</v>
      </c>
      <c r="C400" s="31" t="s">
        <v>797</v>
      </c>
      <c r="D400" s="37">
        <v>3</v>
      </c>
      <c r="E400" s="38" t="s">
        <v>524</v>
      </c>
      <c r="F400" s="39">
        <v>1465.04</v>
      </c>
      <c r="G400" s="40"/>
      <c r="H400" s="40"/>
      <c r="I400" s="41" t="s">
        <v>38</v>
      </c>
      <c r="J400" s="42">
        <f t="shared" si="20"/>
        <v>1</v>
      </c>
      <c r="K400" s="40" t="s">
        <v>39</v>
      </c>
      <c r="L400" s="40" t="s">
        <v>4</v>
      </c>
      <c r="M400" s="43"/>
      <c r="N400" s="40"/>
      <c r="O400" s="40"/>
      <c r="P400" s="44"/>
      <c r="Q400" s="40"/>
      <c r="R400" s="40"/>
      <c r="S400" s="44"/>
      <c r="T400" s="44"/>
      <c r="U400" s="44"/>
      <c r="V400" s="44"/>
      <c r="W400" s="44"/>
      <c r="X400" s="44"/>
      <c r="Y400" s="44"/>
      <c r="Z400" s="44"/>
      <c r="AA400" s="44"/>
      <c r="AB400" s="44"/>
      <c r="AC400" s="44"/>
      <c r="AD400" s="44"/>
      <c r="AE400" s="44"/>
      <c r="AF400" s="44"/>
      <c r="AG400" s="44"/>
      <c r="AH400" s="44"/>
      <c r="AI400" s="44"/>
      <c r="AJ400" s="44"/>
      <c r="AK400" s="44"/>
      <c r="AL400" s="44"/>
      <c r="AM400" s="44"/>
      <c r="AN400" s="44"/>
      <c r="AO400" s="44"/>
      <c r="AP400" s="44"/>
      <c r="AQ400" s="44"/>
      <c r="AR400" s="44"/>
      <c r="AS400" s="44"/>
      <c r="AT400" s="44"/>
      <c r="AU400" s="44"/>
      <c r="AV400" s="44"/>
      <c r="AW400" s="44"/>
      <c r="AX400" s="44"/>
      <c r="AY400" s="44"/>
      <c r="AZ400" s="44"/>
      <c r="BA400" s="45">
        <f t="shared" si="21"/>
        <v>4395</v>
      </c>
      <c r="BB400" s="46">
        <f t="shared" si="22"/>
        <v>4395</v>
      </c>
      <c r="BC400" s="47" t="str">
        <f t="shared" si="23"/>
        <v>INR  Four Thousand Three Hundred &amp; Ninety Five  Only</v>
      </c>
      <c r="IA400" s="21">
        <v>388</v>
      </c>
      <c r="IB400" s="28" t="s">
        <v>704</v>
      </c>
      <c r="IC400" s="21" t="s">
        <v>797</v>
      </c>
      <c r="ID400" s="21">
        <v>3</v>
      </c>
      <c r="IE400" s="22" t="s">
        <v>524</v>
      </c>
      <c r="IF400" s="22"/>
      <c r="IG400" s="22"/>
      <c r="IH400" s="22"/>
      <c r="II400" s="22"/>
    </row>
    <row r="401" spans="1:243" s="21" customFormat="1" ht="39.75" customHeight="1">
      <c r="A401" s="34">
        <v>389</v>
      </c>
      <c r="B401" s="71" t="s">
        <v>466</v>
      </c>
      <c r="C401" s="31" t="s">
        <v>798</v>
      </c>
      <c r="D401" s="37">
        <v>25</v>
      </c>
      <c r="E401" s="38" t="s">
        <v>525</v>
      </c>
      <c r="F401" s="39">
        <v>207.4</v>
      </c>
      <c r="G401" s="40"/>
      <c r="H401" s="40"/>
      <c r="I401" s="41" t="s">
        <v>38</v>
      </c>
      <c r="J401" s="42">
        <f t="shared" si="20"/>
        <v>1</v>
      </c>
      <c r="K401" s="40" t="s">
        <v>39</v>
      </c>
      <c r="L401" s="40" t="s">
        <v>4</v>
      </c>
      <c r="M401" s="43"/>
      <c r="N401" s="40"/>
      <c r="O401" s="40"/>
      <c r="P401" s="44"/>
      <c r="Q401" s="40"/>
      <c r="R401" s="40"/>
      <c r="S401" s="44"/>
      <c r="T401" s="44"/>
      <c r="U401" s="44"/>
      <c r="V401" s="44"/>
      <c r="W401" s="44"/>
      <c r="X401" s="44"/>
      <c r="Y401" s="44"/>
      <c r="Z401" s="44"/>
      <c r="AA401" s="44"/>
      <c r="AB401" s="44"/>
      <c r="AC401" s="44"/>
      <c r="AD401" s="44"/>
      <c r="AE401" s="44"/>
      <c r="AF401" s="44"/>
      <c r="AG401" s="44"/>
      <c r="AH401" s="44"/>
      <c r="AI401" s="44"/>
      <c r="AJ401" s="44"/>
      <c r="AK401" s="44"/>
      <c r="AL401" s="44"/>
      <c r="AM401" s="44"/>
      <c r="AN401" s="44"/>
      <c r="AO401" s="44"/>
      <c r="AP401" s="44"/>
      <c r="AQ401" s="44"/>
      <c r="AR401" s="44"/>
      <c r="AS401" s="44"/>
      <c r="AT401" s="44"/>
      <c r="AU401" s="44"/>
      <c r="AV401" s="44"/>
      <c r="AW401" s="44"/>
      <c r="AX401" s="44"/>
      <c r="AY401" s="44"/>
      <c r="AZ401" s="44"/>
      <c r="BA401" s="45">
        <f t="shared" si="21"/>
        <v>5185</v>
      </c>
      <c r="BB401" s="46">
        <f t="shared" si="22"/>
        <v>5185</v>
      </c>
      <c r="BC401" s="47" t="str">
        <f t="shared" si="23"/>
        <v>INR  Five Thousand One Hundred &amp; Eighty Five  Only</v>
      </c>
      <c r="IA401" s="21">
        <v>389</v>
      </c>
      <c r="IB401" s="28" t="s">
        <v>466</v>
      </c>
      <c r="IC401" s="21" t="s">
        <v>798</v>
      </c>
      <c r="ID401" s="21">
        <v>25</v>
      </c>
      <c r="IE401" s="22" t="s">
        <v>525</v>
      </c>
      <c r="IF401" s="22"/>
      <c r="IG401" s="22"/>
      <c r="IH401" s="22"/>
      <c r="II401" s="22"/>
    </row>
    <row r="402" spans="1:243" s="21" customFormat="1" ht="48" customHeight="1">
      <c r="A402" s="35">
        <v>390</v>
      </c>
      <c r="B402" s="71" t="s">
        <v>705</v>
      </c>
      <c r="C402" s="31" t="s">
        <v>799</v>
      </c>
      <c r="D402" s="37">
        <v>3</v>
      </c>
      <c r="E402" s="38" t="s">
        <v>524</v>
      </c>
      <c r="F402" s="39">
        <v>1465.04</v>
      </c>
      <c r="G402" s="40"/>
      <c r="H402" s="40"/>
      <c r="I402" s="41" t="s">
        <v>38</v>
      </c>
      <c r="J402" s="42">
        <f t="shared" si="20"/>
        <v>1</v>
      </c>
      <c r="K402" s="40" t="s">
        <v>39</v>
      </c>
      <c r="L402" s="40" t="s">
        <v>4</v>
      </c>
      <c r="M402" s="43"/>
      <c r="N402" s="40"/>
      <c r="O402" s="40"/>
      <c r="P402" s="44"/>
      <c r="Q402" s="40"/>
      <c r="R402" s="40"/>
      <c r="S402" s="44"/>
      <c r="T402" s="44"/>
      <c r="U402" s="44"/>
      <c r="V402" s="44"/>
      <c r="W402" s="44"/>
      <c r="X402" s="44"/>
      <c r="Y402" s="44"/>
      <c r="Z402" s="44"/>
      <c r="AA402" s="44"/>
      <c r="AB402" s="44"/>
      <c r="AC402" s="44"/>
      <c r="AD402" s="44"/>
      <c r="AE402" s="44"/>
      <c r="AF402" s="44"/>
      <c r="AG402" s="44"/>
      <c r="AH402" s="44"/>
      <c r="AI402" s="44"/>
      <c r="AJ402" s="44"/>
      <c r="AK402" s="44"/>
      <c r="AL402" s="44"/>
      <c r="AM402" s="44"/>
      <c r="AN402" s="44"/>
      <c r="AO402" s="44"/>
      <c r="AP402" s="44"/>
      <c r="AQ402" s="44"/>
      <c r="AR402" s="44"/>
      <c r="AS402" s="44"/>
      <c r="AT402" s="44"/>
      <c r="AU402" s="44"/>
      <c r="AV402" s="44"/>
      <c r="AW402" s="44"/>
      <c r="AX402" s="44"/>
      <c r="AY402" s="44"/>
      <c r="AZ402" s="44"/>
      <c r="BA402" s="45">
        <f t="shared" si="21"/>
        <v>4395</v>
      </c>
      <c r="BB402" s="46">
        <f t="shared" si="22"/>
        <v>4395</v>
      </c>
      <c r="BC402" s="47" t="str">
        <f t="shared" si="23"/>
        <v>INR  Four Thousand Three Hundred &amp; Ninety Five  Only</v>
      </c>
      <c r="IA402" s="21">
        <v>390</v>
      </c>
      <c r="IB402" s="28" t="s">
        <v>705</v>
      </c>
      <c r="IC402" s="21" t="s">
        <v>799</v>
      </c>
      <c r="ID402" s="21">
        <v>3</v>
      </c>
      <c r="IE402" s="22" t="s">
        <v>524</v>
      </c>
      <c r="IF402" s="22"/>
      <c r="IG402" s="22"/>
      <c r="IH402" s="22"/>
      <c r="II402" s="22"/>
    </row>
    <row r="403" spans="1:243" s="21" customFormat="1" ht="30.75" customHeight="1">
      <c r="A403" s="35">
        <v>391</v>
      </c>
      <c r="B403" s="71" t="s">
        <v>465</v>
      </c>
      <c r="C403" s="31" t="s">
        <v>800</v>
      </c>
      <c r="D403" s="37">
        <v>12</v>
      </c>
      <c r="E403" s="38" t="s">
        <v>524</v>
      </c>
      <c r="F403" s="39">
        <v>2341.5</v>
      </c>
      <c r="G403" s="40"/>
      <c r="H403" s="40"/>
      <c r="I403" s="41" t="s">
        <v>38</v>
      </c>
      <c r="J403" s="42">
        <f t="shared" si="20"/>
        <v>1</v>
      </c>
      <c r="K403" s="40" t="s">
        <v>39</v>
      </c>
      <c r="L403" s="40" t="s">
        <v>4</v>
      </c>
      <c r="M403" s="43"/>
      <c r="N403" s="40"/>
      <c r="O403" s="40"/>
      <c r="P403" s="44"/>
      <c r="Q403" s="40"/>
      <c r="R403" s="40"/>
      <c r="S403" s="44"/>
      <c r="T403" s="44"/>
      <c r="U403" s="44"/>
      <c r="V403" s="44"/>
      <c r="W403" s="44"/>
      <c r="X403" s="44"/>
      <c r="Y403" s="44"/>
      <c r="Z403" s="44"/>
      <c r="AA403" s="44"/>
      <c r="AB403" s="44"/>
      <c r="AC403" s="44"/>
      <c r="AD403" s="44"/>
      <c r="AE403" s="44"/>
      <c r="AF403" s="44"/>
      <c r="AG403" s="44"/>
      <c r="AH403" s="44"/>
      <c r="AI403" s="44"/>
      <c r="AJ403" s="44"/>
      <c r="AK403" s="44"/>
      <c r="AL403" s="44"/>
      <c r="AM403" s="44"/>
      <c r="AN403" s="44"/>
      <c r="AO403" s="44"/>
      <c r="AP403" s="44"/>
      <c r="AQ403" s="44"/>
      <c r="AR403" s="44"/>
      <c r="AS403" s="44"/>
      <c r="AT403" s="44"/>
      <c r="AU403" s="44"/>
      <c r="AV403" s="44"/>
      <c r="AW403" s="44"/>
      <c r="AX403" s="44"/>
      <c r="AY403" s="44"/>
      <c r="AZ403" s="44"/>
      <c r="BA403" s="45">
        <f t="shared" si="21"/>
        <v>28098</v>
      </c>
      <c r="BB403" s="46">
        <f t="shared" si="22"/>
        <v>28098</v>
      </c>
      <c r="BC403" s="47" t="str">
        <f t="shared" si="23"/>
        <v>INR  Twenty Eight Thousand  &amp;Ninety Eight  Only</v>
      </c>
      <c r="IA403" s="21">
        <v>391</v>
      </c>
      <c r="IB403" s="28" t="s">
        <v>465</v>
      </c>
      <c r="IC403" s="21" t="s">
        <v>800</v>
      </c>
      <c r="ID403" s="21">
        <v>12</v>
      </c>
      <c r="IE403" s="22" t="s">
        <v>524</v>
      </c>
      <c r="IF403" s="22"/>
      <c r="IG403" s="22"/>
      <c r="IH403" s="22"/>
      <c r="II403" s="22"/>
    </row>
    <row r="404" spans="1:243" s="21" customFormat="1" ht="51" customHeight="1">
      <c r="A404" s="34">
        <v>392</v>
      </c>
      <c r="B404" s="71" t="s">
        <v>467</v>
      </c>
      <c r="C404" s="31" t="s">
        <v>801</v>
      </c>
      <c r="D404" s="37">
        <v>52</v>
      </c>
      <c r="E404" s="38" t="s">
        <v>524</v>
      </c>
      <c r="F404" s="39">
        <v>37.45</v>
      </c>
      <c r="G404" s="40"/>
      <c r="H404" s="40"/>
      <c r="I404" s="41" t="s">
        <v>38</v>
      </c>
      <c r="J404" s="42">
        <f t="shared" si="20"/>
        <v>1</v>
      </c>
      <c r="K404" s="40" t="s">
        <v>39</v>
      </c>
      <c r="L404" s="40" t="s">
        <v>4</v>
      </c>
      <c r="M404" s="43"/>
      <c r="N404" s="40"/>
      <c r="O404" s="40"/>
      <c r="P404" s="44"/>
      <c r="Q404" s="40"/>
      <c r="R404" s="40"/>
      <c r="S404" s="44"/>
      <c r="T404" s="44"/>
      <c r="U404" s="44"/>
      <c r="V404" s="44"/>
      <c r="W404" s="44"/>
      <c r="X404" s="44"/>
      <c r="Y404" s="44"/>
      <c r="Z404" s="44"/>
      <c r="AA404" s="44"/>
      <c r="AB404" s="44"/>
      <c r="AC404" s="44"/>
      <c r="AD404" s="44"/>
      <c r="AE404" s="44"/>
      <c r="AF404" s="44"/>
      <c r="AG404" s="44"/>
      <c r="AH404" s="44"/>
      <c r="AI404" s="44"/>
      <c r="AJ404" s="44"/>
      <c r="AK404" s="44"/>
      <c r="AL404" s="44"/>
      <c r="AM404" s="44"/>
      <c r="AN404" s="44"/>
      <c r="AO404" s="44"/>
      <c r="AP404" s="44"/>
      <c r="AQ404" s="44"/>
      <c r="AR404" s="44"/>
      <c r="AS404" s="44"/>
      <c r="AT404" s="44"/>
      <c r="AU404" s="44"/>
      <c r="AV404" s="44"/>
      <c r="AW404" s="44"/>
      <c r="AX404" s="44"/>
      <c r="AY404" s="44"/>
      <c r="AZ404" s="44"/>
      <c r="BA404" s="45">
        <f t="shared" si="21"/>
        <v>1947</v>
      </c>
      <c r="BB404" s="46">
        <f t="shared" si="22"/>
        <v>1947</v>
      </c>
      <c r="BC404" s="47" t="str">
        <f t="shared" si="23"/>
        <v>INR  One Thousand Nine Hundred &amp; Forty Seven  Only</v>
      </c>
      <c r="IA404" s="21">
        <v>392</v>
      </c>
      <c r="IB404" s="28" t="s">
        <v>467</v>
      </c>
      <c r="IC404" s="21" t="s">
        <v>801</v>
      </c>
      <c r="ID404" s="21">
        <v>52</v>
      </c>
      <c r="IE404" s="22" t="s">
        <v>524</v>
      </c>
      <c r="IF404" s="22"/>
      <c r="IG404" s="22"/>
      <c r="IH404" s="22"/>
      <c r="II404" s="22"/>
    </row>
    <row r="405" spans="1:243" s="21" customFormat="1" ht="44.25" customHeight="1">
      <c r="A405" s="35">
        <v>393</v>
      </c>
      <c r="B405" s="71" t="s">
        <v>468</v>
      </c>
      <c r="C405" s="31" t="s">
        <v>802</v>
      </c>
      <c r="D405" s="37">
        <v>12</v>
      </c>
      <c r="E405" s="38" t="s">
        <v>524</v>
      </c>
      <c r="F405" s="39">
        <v>930.37</v>
      </c>
      <c r="G405" s="40"/>
      <c r="H405" s="40"/>
      <c r="I405" s="41" t="s">
        <v>38</v>
      </c>
      <c r="J405" s="42">
        <f t="shared" si="20"/>
        <v>1</v>
      </c>
      <c r="K405" s="40" t="s">
        <v>39</v>
      </c>
      <c r="L405" s="40" t="s">
        <v>4</v>
      </c>
      <c r="M405" s="43"/>
      <c r="N405" s="40"/>
      <c r="O405" s="40"/>
      <c r="P405" s="44"/>
      <c r="Q405" s="40"/>
      <c r="R405" s="40"/>
      <c r="S405" s="44"/>
      <c r="T405" s="44"/>
      <c r="U405" s="44"/>
      <c r="V405" s="44"/>
      <c r="W405" s="44"/>
      <c r="X405" s="44"/>
      <c r="Y405" s="44"/>
      <c r="Z405" s="44"/>
      <c r="AA405" s="44"/>
      <c r="AB405" s="44"/>
      <c r="AC405" s="44"/>
      <c r="AD405" s="44"/>
      <c r="AE405" s="44"/>
      <c r="AF405" s="44"/>
      <c r="AG405" s="44"/>
      <c r="AH405" s="44"/>
      <c r="AI405" s="44"/>
      <c r="AJ405" s="44"/>
      <c r="AK405" s="44"/>
      <c r="AL405" s="44"/>
      <c r="AM405" s="44"/>
      <c r="AN405" s="44"/>
      <c r="AO405" s="44"/>
      <c r="AP405" s="44"/>
      <c r="AQ405" s="44"/>
      <c r="AR405" s="44"/>
      <c r="AS405" s="44"/>
      <c r="AT405" s="44"/>
      <c r="AU405" s="44"/>
      <c r="AV405" s="44"/>
      <c r="AW405" s="44"/>
      <c r="AX405" s="44"/>
      <c r="AY405" s="44"/>
      <c r="AZ405" s="44"/>
      <c r="BA405" s="45">
        <f t="shared" si="21"/>
        <v>11164</v>
      </c>
      <c r="BB405" s="46">
        <f t="shared" si="22"/>
        <v>11164</v>
      </c>
      <c r="BC405" s="47" t="str">
        <f t="shared" si="23"/>
        <v>INR  Eleven Thousand One Hundred &amp; Sixty Four  Only</v>
      </c>
      <c r="IA405" s="21">
        <v>393</v>
      </c>
      <c r="IB405" s="28" t="s">
        <v>468</v>
      </c>
      <c r="IC405" s="21" t="s">
        <v>802</v>
      </c>
      <c r="ID405" s="21">
        <v>12</v>
      </c>
      <c r="IE405" s="22" t="s">
        <v>524</v>
      </c>
      <c r="IF405" s="22"/>
      <c r="IG405" s="22"/>
      <c r="IH405" s="22"/>
      <c r="II405" s="22"/>
    </row>
    <row r="406" spans="1:243" s="21" customFormat="1" ht="63">
      <c r="A406" s="35">
        <v>394</v>
      </c>
      <c r="B406" s="71" t="s">
        <v>469</v>
      </c>
      <c r="C406" s="31" t="s">
        <v>803</v>
      </c>
      <c r="D406" s="37">
        <v>94</v>
      </c>
      <c r="E406" s="38" t="s">
        <v>524</v>
      </c>
      <c r="F406" s="39">
        <v>370.91</v>
      </c>
      <c r="G406" s="40"/>
      <c r="H406" s="40"/>
      <c r="I406" s="41" t="s">
        <v>38</v>
      </c>
      <c r="J406" s="42">
        <f t="shared" si="20"/>
        <v>1</v>
      </c>
      <c r="K406" s="40" t="s">
        <v>39</v>
      </c>
      <c r="L406" s="40" t="s">
        <v>4</v>
      </c>
      <c r="M406" s="43"/>
      <c r="N406" s="40"/>
      <c r="O406" s="40"/>
      <c r="P406" s="44"/>
      <c r="Q406" s="40"/>
      <c r="R406" s="40"/>
      <c r="S406" s="44"/>
      <c r="T406" s="44"/>
      <c r="U406" s="44"/>
      <c r="V406" s="44"/>
      <c r="W406" s="44"/>
      <c r="X406" s="44"/>
      <c r="Y406" s="44"/>
      <c r="Z406" s="44"/>
      <c r="AA406" s="44"/>
      <c r="AB406" s="44"/>
      <c r="AC406" s="44"/>
      <c r="AD406" s="44"/>
      <c r="AE406" s="44"/>
      <c r="AF406" s="44"/>
      <c r="AG406" s="44"/>
      <c r="AH406" s="44"/>
      <c r="AI406" s="44"/>
      <c r="AJ406" s="44"/>
      <c r="AK406" s="44"/>
      <c r="AL406" s="44"/>
      <c r="AM406" s="44"/>
      <c r="AN406" s="44"/>
      <c r="AO406" s="44"/>
      <c r="AP406" s="44"/>
      <c r="AQ406" s="44"/>
      <c r="AR406" s="44"/>
      <c r="AS406" s="44"/>
      <c r="AT406" s="44"/>
      <c r="AU406" s="44"/>
      <c r="AV406" s="44"/>
      <c r="AW406" s="44"/>
      <c r="AX406" s="44"/>
      <c r="AY406" s="44"/>
      <c r="AZ406" s="44"/>
      <c r="BA406" s="45">
        <f t="shared" si="21"/>
        <v>34866</v>
      </c>
      <c r="BB406" s="46">
        <f t="shared" si="22"/>
        <v>34866</v>
      </c>
      <c r="BC406" s="47" t="str">
        <f t="shared" si="23"/>
        <v>INR  Thirty Four Thousand Eight Hundred &amp; Sixty Six  Only</v>
      </c>
      <c r="IA406" s="21">
        <v>394</v>
      </c>
      <c r="IB406" s="21" t="s">
        <v>469</v>
      </c>
      <c r="IC406" s="21" t="s">
        <v>803</v>
      </c>
      <c r="ID406" s="21">
        <v>94</v>
      </c>
      <c r="IE406" s="22" t="s">
        <v>524</v>
      </c>
      <c r="IF406" s="22"/>
      <c r="IG406" s="22"/>
      <c r="IH406" s="22"/>
      <c r="II406" s="22"/>
    </row>
    <row r="407" spans="1:243" s="21" customFormat="1" ht="48" customHeight="1">
      <c r="A407" s="34">
        <v>395</v>
      </c>
      <c r="B407" s="71" t="s">
        <v>470</v>
      </c>
      <c r="C407" s="31" t="s">
        <v>804</v>
      </c>
      <c r="D407" s="37">
        <v>3</v>
      </c>
      <c r="E407" s="38" t="s">
        <v>524</v>
      </c>
      <c r="F407" s="39">
        <v>347.86</v>
      </c>
      <c r="G407" s="40"/>
      <c r="H407" s="40"/>
      <c r="I407" s="41" t="s">
        <v>38</v>
      </c>
      <c r="J407" s="42">
        <f t="shared" si="20"/>
        <v>1</v>
      </c>
      <c r="K407" s="40" t="s">
        <v>39</v>
      </c>
      <c r="L407" s="40" t="s">
        <v>4</v>
      </c>
      <c r="M407" s="43"/>
      <c r="N407" s="40"/>
      <c r="O407" s="40"/>
      <c r="P407" s="44"/>
      <c r="Q407" s="40"/>
      <c r="R407" s="40"/>
      <c r="S407" s="44"/>
      <c r="T407" s="44"/>
      <c r="U407" s="44"/>
      <c r="V407" s="44"/>
      <c r="W407" s="44"/>
      <c r="X407" s="44"/>
      <c r="Y407" s="44"/>
      <c r="Z407" s="44"/>
      <c r="AA407" s="44"/>
      <c r="AB407" s="44"/>
      <c r="AC407" s="44"/>
      <c r="AD407" s="44"/>
      <c r="AE407" s="44"/>
      <c r="AF407" s="44"/>
      <c r="AG407" s="44"/>
      <c r="AH407" s="44"/>
      <c r="AI407" s="44"/>
      <c r="AJ407" s="44"/>
      <c r="AK407" s="44"/>
      <c r="AL407" s="44"/>
      <c r="AM407" s="44"/>
      <c r="AN407" s="44"/>
      <c r="AO407" s="44"/>
      <c r="AP407" s="44"/>
      <c r="AQ407" s="44"/>
      <c r="AR407" s="44"/>
      <c r="AS407" s="44"/>
      <c r="AT407" s="44"/>
      <c r="AU407" s="44"/>
      <c r="AV407" s="44"/>
      <c r="AW407" s="44"/>
      <c r="AX407" s="44"/>
      <c r="AY407" s="44"/>
      <c r="AZ407" s="44"/>
      <c r="BA407" s="45">
        <f t="shared" si="21"/>
        <v>1044</v>
      </c>
      <c r="BB407" s="46">
        <f t="shared" si="22"/>
        <v>1044</v>
      </c>
      <c r="BC407" s="47" t="str">
        <f t="shared" si="23"/>
        <v>INR  One Thousand  &amp;Forty Four  Only</v>
      </c>
      <c r="IA407" s="21">
        <v>395</v>
      </c>
      <c r="IB407" s="28" t="s">
        <v>470</v>
      </c>
      <c r="IC407" s="21" t="s">
        <v>804</v>
      </c>
      <c r="ID407" s="21">
        <v>3</v>
      </c>
      <c r="IE407" s="22" t="s">
        <v>524</v>
      </c>
      <c r="IF407" s="22"/>
      <c r="IG407" s="22"/>
      <c r="IH407" s="22"/>
      <c r="II407" s="22"/>
    </row>
    <row r="408" spans="1:243" s="21" customFormat="1" ht="48" customHeight="1">
      <c r="A408" s="35">
        <v>396</v>
      </c>
      <c r="B408" s="36" t="s">
        <v>809</v>
      </c>
      <c r="C408" s="31" t="s">
        <v>805</v>
      </c>
      <c r="D408" s="37">
        <v>12</v>
      </c>
      <c r="E408" s="38" t="s">
        <v>524</v>
      </c>
      <c r="F408" s="39">
        <v>247.18</v>
      </c>
      <c r="G408" s="40"/>
      <c r="H408" s="40"/>
      <c r="I408" s="41" t="s">
        <v>38</v>
      </c>
      <c r="J408" s="42">
        <f>IF(I408="Less(-)",-1,1)</f>
        <v>1</v>
      </c>
      <c r="K408" s="40" t="s">
        <v>39</v>
      </c>
      <c r="L408" s="40" t="s">
        <v>4</v>
      </c>
      <c r="M408" s="43"/>
      <c r="N408" s="40"/>
      <c r="O408" s="40"/>
      <c r="P408" s="44"/>
      <c r="Q408" s="40"/>
      <c r="R408" s="40"/>
      <c r="S408" s="44"/>
      <c r="T408" s="44"/>
      <c r="U408" s="44"/>
      <c r="V408" s="44"/>
      <c r="W408" s="44"/>
      <c r="X408" s="44"/>
      <c r="Y408" s="44"/>
      <c r="Z408" s="44"/>
      <c r="AA408" s="44"/>
      <c r="AB408" s="44"/>
      <c r="AC408" s="44"/>
      <c r="AD408" s="44"/>
      <c r="AE408" s="44"/>
      <c r="AF408" s="44"/>
      <c r="AG408" s="44"/>
      <c r="AH408" s="44"/>
      <c r="AI408" s="44"/>
      <c r="AJ408" s="44"/>
      <c r="AK408" s="44"/>
      <c r="AL408" s="44"/>
      <c r="AM408" s="44"/>
      <c r="AN408" s="44"/>
      <c r="AO408" s="44"/>
      <c r="AP408" s="44"/>
      <c r="AQ408" s="44"/>
      <c r="AR408" s="44"/>
      <c r="AS408" s="44"/>
      <c r="AT408" s="44"/>
      <c r="AU408" s="44"/>
      <c r="AV408" s="44"/>
      <c r="AW408" s="44"/>
      <c r="AX408" s="44"/>
      <c r="AY408" s="44"/>
      <c r="AZ408" s="44"/>
      <c r="BA408" s="45">
        <f>ROUND(total_amount_ba($B$2,$D$2,D408,F408,J408,K408,M408),0)</f>
        <v>2966</v>
      </c>
      <c r="BB408" s="46">
        <f>BA408+SUM(N408:AZ408)</f>
        <v>2966</v>
      </c>
      <c r="BC408" s="47" t="str">
        <f>SpellNumber(L408,BB408)</f>
        <v>INR  Two Thousand Nine Hundred &amp; Sixty Six  Only</v>
      </c>
      <c r="IA408" s="21">
        <v>396</v>
      </c>
      <c r="IB408" s="28" t="s">
        <v>809</v>
      </c>
      <c r="IC408" s="21" t="s">
        <v>805</v>
      </c>
      <c r="ID408" s="21">
        <v>12</v>
      </c>
      <c r="IE408" s="22" t="s">
        <v>524</v>
      </c>
      <c r="IF408" s="22"/>
      <c r="IG408" s="22"/>
      <c r="IH408" s="22"/>
      <c r="II408" s="22"/>
    </row>
    <row r="409" spans="1:243" s="21" customFormat="1" ht="47.25" customHeight="1">
      <c r="A409" s="35">
        <v>397</v>
      </c>
      <c r="B409" s="71" t="s">
        <v>706</v>
      </c>
      <c r="C409" s="31" t="s">
        <v>806</v>
      </c>
      <c r="D409" s="37">
        <v>1</v>
      </c>
      <c r="E409" s="38" t="s">
        <v>524</v>
      </c>
      <c r="F409" s="39">
        <v>2845.8</v>
      </c>
      <c r="G409" s="40"/>
      <c r="H409" s="40"/>
      <c r="I409" s="41" t="s">
        <v>38</v>
      </c>
      <c r="J409" s="42">
        <f t="shared" si="20"/>
        <v>1</v>
      </c>
      <c r="K409" s="40" t="s">
        <v>39</v>
      </c>
      <c r="L409" s="40" t="s">
        <v>4</v>
      </c>
      <c r="M409" s="43"/>
      <c r="N409" s="40"/>
      <c r="O409" s="40"/>
      <c r="P409" s="44"/>
      <c r="Q409" s="40"/>
      <c r="R409" s="40"/>
      <c r="S409" s="44"/>
      <c r="T409" s="44"/>
      <c r="U409" s="44"/>
      <c r="V409" s="44"/>
      <c r="W409" s="44"/>
      <c r="X409" s="44"/>
      <c r="Y409" s="44"/>
      <c r="Z409" s="44"/>
      <c r="AA409" s="44"/>
      <c r="AB409" s="44"/>
      <c r="AC409" s="44"/>
      <c r="AD409" s="44"/>
      <c r="AE409" s="44"/>
      <c r="AF409" s="44"/>
      <c r="AG409" s="44"/>
      <c r="AH409" s="44"/>
      <c r="AI409" s="44"/>
      <c r="AJ409" s="44"/>
      <c r="AK409" s="44"/>
      <c r="AL409" s="44"/>
      <c r="AM409" s="44"/>
      <c r="AN409" s="44"/>
      <c r="AO409" s="44"/>
      <c r="AP409" s="44"/>
      <c r="AQ409" s="44"/>
      <c r="AR409" s="44"/>
      <c r="AS409" s="44"/>
      <c r="AT409" s="44"/>
      <c r="AU409" s="44"/>
      <c r="AV409" s="44"/>
      <c r="AW409" s="44"/>
      <c r="AX409" s="44"/>
      <c r="AY409" s="44"/>
      <c r="AZ409" s="44"/>
      <c r="BA409" s="45">
        <f t="shared" si="21"/>
        <v>2846</v>
      </c>
      <c r="BB409" s="46">
        <f t="shared" si="22"/>
        <v>2846</v>
      </c>
      <c r="BC409" s="47" t="str">
        <f t="shared" si="23"/>
        <v>INR  Two Thousand Eight Hundred &amp; Forty Six  Only</v>
      </c>
      <c r="IA409" s="21">
        <v>397</v>
      </c>
      <c r="IB409" s="28" t="s">
        <v>706</v>
      </c>
      <c r="IC409" s="21" t="s">
        <v>806</v>
      </c>
      <c r="ID409" s="21">
        <v>1</v>
      </c>
      <c r="IE409" s="22" t="s">
        <v>524</v>
      </c>
      <c r="IF409" s="22"/>
      <c r="IG409" s="22"/>
      <c r="IH409" s="22"/>
      <c r="II409" s="22"/>
    </row>
    <row r="410" spans="1:243" s="21" customFormat="1" ht="409.5">
      <c r="A410" s="34">
        <v>398</v>
      </c>
      <c r="B410" s="36" t="s">
        <v>810</v>
      </c>
      <c r="C410" s="31" t="s">
        <v>807</v>
      </c>
      <c r="D410" s="37">
        <v>1</v>
      </c>
      <c r="E410" s="38" t="s">
        <v>524</v>
      </c>
      <c r="F410" s="39">
        <v>148495.73</v>
      </c>
      <c r="G410" s="40"/>
      <c r="H410" s="40"/>
      <c r="I410" s="41" t="s">
        <v>38</v>
      </c>
      <c r="J410" s="42">
        <f t="shared" si="20"/>
        <v>1</v>
      </c>
      <c r="K410" s="40" t="s">
        <v>39</v>
      </c>
      <c r="L410" s="40" t="s">
        <v>4</v>
      </c>
      <c r="M410" s="43"/>
      <c r="N410" s="40"/>
      <c r="O410" s="40"/>
      <c r="P410" s="44"/>
      <c r="Q410" s="40"/>
      <c r="R410" s="40"/>
      <c r="S410" s="44"/>
      <c r="T410" s="44"/>
      <c r="U410" s="44"/>
      <c r="V410" s="44"/>
      <c r="W410" s="44"/>
      <c r="X410" s="44"/>
      <c r="Y410" s="44"/>
      <c r="Z410" s="44"/>
      <c r="AA410" s="44"/>
      <c r="AB410" s="44"/>
      <c r="AC410" s="44"/>
      <c r="AD410" s="44"/>
      <c r="AE410" s="44"/>
      <c r="AF410" s="44"/>
      <c r="AG410" s="44"/>
      <c r="AH410" s="44"/>
      <c r="AI410" s="44"/>
      <c r="AJ410" s="44"/>
      <c r="AK410" s="44"/>
      <c r="AL410" s="44"/>
      <c r="AM410" s="44"/>
      <c r="AN410" s="44"/>
      <c r="AO410" s="44"/>
      <c r="AP410" s="44"/>
      <c r="AQ410" s="44"/>
      <c r="AR410" s="44"/>
      <c r="AS410" s="44"/>
      <c r="AT410" s="44"/>
      <c r="AU410" s="44"/>
      <c r="AV410" s="44"/>
      <c r="AW410" s="44"/>
      <c r="AX410" s="44"/>
      <c r="AY410" s="44"/>
      <c r="AZ410" s="44"/>
      <c r="BA410" s="45">
        <f t="shared" si="21"/>
        <v>148496</v>
      </c>
      <c r="BB410" s="46">
        <f t="shared" si="22"/>
        <v>148496</v>
      </c>
      <c r="BC410" s="47" t="str">
        <f t="shared" si="23"/>
        <v>INR  One Lakh Forty Eight Thousand Four Hundred &amp; Ninety Six  Only</v>
      </c>
      <c r="IA410" s="21">
        <v>398</v>
      </c>
      <c r="IB410" s="28" t="s">
        <v>810</v>
      </c>
      <c r="IC410" s="21" t="s">
        <v>807</v>
      </c>
      <c r="ID410" s="21">
        <v>1</v>
      </c>
      <c r="IE410" s="22" t="s">
        <v>524</v>
      </c>
      <c r="IF410" s="22"/>
      <c r="IG410" s="22"/>
      <c r="IH410" s="22"/>
      <c r="II410" s="22"/>
    </row>
    <row r="411" spans="1:56" ht="45">
      <c r="A411" s="23" t="s">
        <v>46</v>
      </c>
      <c r="B411" s="30"/>
      <c r="C411" s="48"/>
      <c r="D411" s="49"/>
      <c r="E411" s="49"/>
      <c r="F411" s="49"/>
      <c r="G411" s="49"/>
      <c r="H411" s="50"/>
      <c r="I411" s="50"/>
      <c r="J411" s="50"/>
      <c r="K411" s="50"/>
      <c r="L411" s="51"/>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3">
        <f>SUM(BA13:BA410)</f>
        <v>4869385</v>
      </c>
      <c r="BB411" s="54">
        <f>SUM(BB13:BB410)</f>
        <v>4869385</v>
      </c>
      <c r="BC411" s="55" t="str">
        <f>SpellNumber(L411,BB411)</f>
        <v>  Forty Eight Lakh Sixty Nine Thousand Three Hundred &amp; Eighty Five  Only</v>
      </c>
      <c r="BD411" s="69"/>
    </row>
    <row r="412" spans="1:55" ht="36.75" customHeight="1">
      <c r="A412" s="24" t="s">
        <v>47</v>
      </c>
      <c r="B412" s="25"/>
      <c r="C412" s="56"/>
      <c r="D412" s="57"/>
      <c r="E412" s="58" t="s">
        <v>52</v>
      </c>
      <c r="F412" s="59"/>
      <c r="G412" s="60"/>
      <c r="H412" s="61"/>
      <c r="I412" s="61"/>
      <c r="J412" s="61"/>
      <c r="K412" s="62"/>
      <c r="L412" s="63"/>
      <c r="M412" s="64"/>
      <c r="N412" s="65"/>
      <c r="O412" s="52"/>
      <c r="P412" s="52"/>
      <c r="Q412" s="52"/>
      <c r="R412" s="52"/>
      <c r="S412" s="52"/>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c r="AQ412" s="65"/>
      <c r="AR412" s="65"/>
      <c r="AS412" s="65"/>
      <c r="AT412" s="65"/>
      <c r="AU412" s="65"/>
      <c r="AV412" s="65"/>
      <c r="AW412" s="65"/>
      <c r="AX412" s="65"/>
      <c r="AY412" s="65"/>
      <c r="AZ412" s="65"/>
      <c r="BA412" s="66">
        <f>IF(ISBLANK(F412),0,IF(E412="Excess (+)",ROUND(BA411+(BA411*F412),0),IF(E412="Less (-)",ROUND(BA411+(BA411*F412*(-1)),0),IF(E412="At Par",BA411,0))))</f>
        <v>0</v>
      </c>
      <c r="BB412" s="67">
        <f>ROUND(BA412,0)</f>
        <v>0</v>
      </c>
      <c r="BC412" s="68" t="str">
        <f>SpellNumber($E$2,BB412)</f>
        <v>INR Zero Only</v>
      </c>
    </row>
    <row r="413" spans="1:55" ht="33.75" customHeight="1">
      <c r="A413" s="23" t="s">
        <v>48</v>
      </c>
      <c r="B413" s="23"/>
      <c r="C413" s="76" t="str">
        <f>SpellNumber($E$2,BB412)</f>
        <v>INR Zero Only</v>
      </c>
      <c r="D413" s="76"/>
      <c r="E413" s="76"/>
      <c r="F413" s="76"/>
      <c r="G413" s="76"/>
      <c r="H413" s="76"/>
      <c r="I413" s="76"/>
      <c r="J413" s="76"/>
      <c r="K413" s="76"/>
      <c r="L413" s="76"/>
      <c r="M413" s="76"/>
      <c r="N413" s="76"/>
      <c r="O413" s="76"/>
      <c r="P413" s="76"/>
      <c r="Q413" s="76"/>
      <c r="R413" s="76"/>
      <c r="S413" s="76"/>
      <c r="T413" s="76"/>
      <c r="U413" s="76"/>
      <c r="V413" s="76"/>
      <c r="W413" s="76"/>
      <c r="X413" s="76"/>
      <c r="Y413" s="76"/>
      <c r="Z413" s="76"/>
      <c r="AA413" s="76"/>
      <c r="AB413" s="76"/>
      <c r="AC413" s="76"/>
      <c r="AD413" s="76"/>
      <c r="AE413" s="76"/>
      <c r="AF413" s="76"/>
      <c r="AG413" s="76"/>
      <c r="AH413" s="76"/>
      <c r="AI413" s="76"/>
      <c r="AJ413" s="76"/>
      <c r="AK413" s="76"/>
      <c r="AL413" s="76"/>
      <c r="AM413" s="76"/>
      <c r="AN413" s="76"/>
      <c r="AO413" s="76"/>
      <c r="AP413" s="76"/>
      <c r="AQ413" s="76"/>
      <c r="AR413" s="76"/>
      <c r="AS413" s="76"/>
      <c r="AT413" s="76"/>
      <c r="AU413" s="76"/>
      <c r="AV413" s="76"/>
      <c r="AW413" s="76"/>
      <c r="AX413" s="76"/>
      <c r="AY413" s="76"/>
      <c r="AZ413" s="76"/>
      <c r="BA413" s="76"/>
      <c r="BB413" s="76"/>
      <c r="BC413" s="76"/>
    </row>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3" ht="15"/>
    <row r="2524" ht="15"/>
    <row r="2525" ht="15"/>
    <row r="2526" ht="15"/>
    <row r="2527" ht="15"/>
    <row r="2528" ht="15"/>
    <row r="2529" ht="15"/>
    <row r="2530" ht="15"/>
    <row r="2531" ht="15"/>
    <row r="2532" ht="15"/>
    <row r="2533" ht="15"/>
    <row r="2534" ht="15"/>
    <row r="2535" ht="15"/>
    <row r="2536" ht="15"/>
    <row r="2537" ht="15"/>
    <row r="2538" ht="15"/>
    <row r="2539" ht="15"/>
    <row r="2540" ht="15"/>
  </sheetData>
  <sheetProtection password="D850" sheet="1"/>
  <autoFilter ref="A11:BC413"/>
  <mergeCells count="186">
    <mergeCell ref="D388:BC388"/>
    <mergeCell ref="D124:BC124"/>
    <mergeCell ref="D316:BC316"/>
    <mergeCell ref="D320:BC320"/>
    <mergeCell ref="D323:BC323"/>
    <mergeCell ref="D329:BC329"/>
    <mergeCell ref="D343:BC343"/>
    <mergeCell ref="D347:BC347"/>
    <mergeCell ref="D298:BC298"/>
    <mergeCell ref="D300:BC300"/>
    <mergeCell ref="D307:BC307"/>
    <mergeCell ref="D311:BC311"/>
    <mergeCell ref="D313:BC313"/>
    <mergeCell ref="D285:BC285"/>
    <mergeCell ref="D287:BC287"/>
    <mergeCell ref="D290:BC290"/>
    <mergeCell ref="D292:BC292"/>
    <mergeCell ref="D293:BC293"/>
    <mergeCell ref="D295:BC295"/>
    <mergeCell ref="D275:BC275"/>
    <mergeCell ref="D277:BC277"/>
    <mergeCell ref="D280:BC280"/>
    <mergeCell ref="D282:BC282"/>
    <mergeCell ref="D283:BC283"/>
    <mergeCell ref="D305:BC305"/>
    <mergeCell ref="D265:BC265"/>
    <mergeCell ref="D267:BC267"/>
    <mergeCell ref="D268:BC268"/>
    <mergeCell ref="D270:BC270"/>
    <mergeCell ref="D272:BC272"/>
    <mergeCell ref="D273:BC273"/>
    <mergeCell ref="D256:BC256"/>
    <mergeCell ref="D257:BC257"/>
    <mergeCell ref="D259:BC259"/>
    <mergeCell ref="D261:BC261"/>
    <mergeCell ref="D262:BC262"/>
    <mergeCell ref="D264:BC264"/>
    <mergeCell ref="D245:BC245"/>
    <mergeCell ref="D247:BC247"/>
    <mergeCell ref="D249:BC249"/>
    <mergeCell ref="D251:BC251"/>
    <mergeCell ref="D252:BC252"/>
    <mergeCell ref="D254:BC254"/>
    <mergeCell ref="D232:BC232"/>
    <mergeCell ref="D233:BC233"/>
    <mergeCell ref="D238:BC238"/>
    <mergeCell ref="D239:BC239"/>
    <mergeCell ref="D241:BC241"/>
    <mergeCell ref="D244:BC244"/>
    <mergeCell ref="D221:BC221"/>
    <mergeCell ref="D222:BC222"/>
    <mergeCell ref="D225:BC225"/>
    <mergeCell ref="D226:BC226"/>
    <mergeCell ref="D228:BC228"/>
    <mergeCell ref="D230:BC230"/>
    <mergeCell ref="D203:BC203"/>
    <mergeCell ref="D208:BC208"/>
    <mergeCell ref="D210:BC210"/>
    <mergeCell ref="D212:BC212"/>
    <mergeCell ref="D214:BC214"/>
    <mergeCell ref="D216:BC216"/>
    <mergeCell ref="D366:BC366"/>
    <mergeCell ref="D368:BC368"/>
    <mergeCell ref="D370:BC370"/>
    <mergeCell ref="D372:BC372"/>
    <mergeCell ref="D19:BC19"/>
    <mergeCell ref="D22:BC22"/>
    <mergeCell ref="D24:BC24"/>
    <mergeCell ref="D44:BC44"/>
    <mergeCell ref="D46:BC46"/>
    <mergeCell ref="D50:BC50"/>
    <mergeCell ref="D360:BC360"/>
    <mergeCell ref="D362:BC362"/>
    <mergeCell ref="D364:BC364"/>
    <mergeCell ref="D358:BC358"/>
    <mergeCell ref="D361:BC361"/>
    <mergeCell ref="D344:BC344"/>
    <mergeCell ref="D351:BC351"/>
    <mergeCell ref="D355:BC355"/>
    <mergeCell ref="D350:BC350"/>
    <mergeCell ref="D353:BC353"/>
    <mergeCell ref="D333:BC333"/>
    <mergeCell ref="D335:BC335"/>
    <mergeCell ref="D337:BC337"/>
    <mergeCell ref="D340:BC340"/>
    <mergeCell ref="D321:BC321"/>
    <mergeCell ref="D325:BC325"/>
    <mergeCell ref="D331:BC331"/>
    <mergeCell ref="D170:BC170"/>
    <mergeCell ref="D172:BC172"/>
    <mergeCell ref="D175:BC175"/>
    <mergeCell ref="D318:BC318"/>
    <mergeCell ref="D178:BC178"/>
    <mergeCell ref="D181:BC181"/>
    <mergeCell ref="D183:BC183"/>
    <mergeCell ref="D185:BC185"/>
    <mergeCell ref="D194:BC194"/>
    <mergeCell ref="D201:BC201"/>
    <mergeCell ref="D159:BC159"/>
    <mergeCell ref="D162:BC162"/>
    <mergeCell ref="D166:BC166"/>
    <mergeCell ref="D164:BC164"/>
    <mergeCell ref="D168:BC168"/>
    <mergeCell ref="D144:BC144"/>
    <mergeCell ref="D151:BC151"/>
    <mergeCell ref="D155:BC155"/>
    <mergeCell ref="D146:BC146"/>
    <mergeCell ref="D147:BC147"/>
    <mergeCell ref="D149:BC149"/>
    <mergeCell ref="D153:BC153"/>
    <mergeCell ref="D131:BC131"/>
    <mergeCell ref="D133:BC133"/>
    <mergeCell ref="D137:BC137"/>
    <mergeCell ref="D139:BC139"/>
    <mergeCell ref="D135:BC135"/>
    <mergeCell ref="D140:BC140"/>
    <mergeCell ref="D117:BC117"/>
    <mergeCell ref="D119:BC119"/>
    <mergeCell ref="D129:BC129"/>
    <mergeCell ref="D122:BC122"/>
    <mergeCell ref="D126:BC126"/>
    <mergeCell ref="D127:BC127"/>
    <mergeCell ref="D102:BC102"/>
    <mergeCell ref="D104:BC104"/>
    <mergeCell ref="D106:BC106"/>
    <mergeCell ref="D115:BC115"/>
    <mergeCell ref="D107:BC107"/>
    <mergeCell ref="D109:BC109"/>
    <mergeCell ref="D112:BC112"/>
    <mergeCell ref="A9:BC9"/>
    <mergeCell ref="D94:BC94"/>
    <mergeCell ref="D96:BC96"/>
    <mergeCell ref="D98:BC98"/>
    <mergeCell ref="D100:BC100"/>
    <mergeCell ref="D58:BC58"/>
    <mergeCell ref="D60:BC60"/>
    <mergeCell ref="D62:BC62"/>
    <mergeCell ref="D66:BC66"/>
    <mergeCell ref="D85:BC85"/>
    <mergeCell ref="D87:BC87"/>
    <mergeCell ref="D91:BC91"/>
    <mergeCell ref="A1:L1"/>
    <mergeCell ref="A4:BC4"/>
    <mergeCell ref="A5:BC5"/>
    <mergeCell ref="A6:BC6"/>
    <mergeCell ref="A7:BC7"/>
    <mergeCell ref="B8:BC8"/>
    <mergeCell ref="D42:BC42"/>
    <mergeCell ref="D51:BC51"/>
    <mergeCell ref="C413:BC413"/>
    <mergeCell ref="D69:BC69"/>
    <mergeCell ref="D72:BC72"/>
    <mergeCell ref="D80:BC80"/>
    <mergeCell ref="D55:BC55"/>
    <mergeCell ref="D59:BC59"/>
    <mergeCell ref="D67:BC67"/>
    <mergeCell ref="D377:BC377"/>
    <mergeCell ref="D380:BC380"/>
    <mergeCell ref="D382:BC382"/>
    <mergeCell ref="D53:BC53"/>
    <mergeCell ref="D32:BC32"/>
    <mergeCell ref="D34:BC34"/>
    <mergeCell ref="D39:BC39"/>
    <mergeCell ref="D25:BC25"/>
    <mergeCell ref="D27:BC27"/>
    <mergeCell ref="D29:BC29"/>
    <mergeCell ref="D13:BC13"/>
    <mergeCell ref="D14:BC14"/>
    <mergeCell ref="D16:BC16"/>
    <mergeCell ref="D17:BC17"/>
    <mergeCell ref="D20:BC20"/>
    <mergeCell ref="D374:BC374"/>
    <mergeCell ref="D187:BC187"/>
    <mergeCell ref="D189:BC189"/>
    <mergeCell ref="D191:BC191"/>
    <mergeCell ref="D192:BC192"/>
    <mergeCell ref="D384:BC384"/>
    <mergeCell ref="D379:BC379"/>
    <mergeCell ref="D386:BC386"/>
    <mergeCell ref="D70:BC70"/>
    <mergeCell ref="D74:BC74"/>
    <mergeCell ref="D76:BC76"/>
    <mergeCell ref="D83:BC83"/>
    <mergeCell ref="D101:BC101"/>
    <mergeCell ref="D142:BC142"/>
    <mergeCell ref="D157:BC157"/>
  </mergeCells>
  <dataValidations count="3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12">
      <formula1>IF(E412="Select",-1,IF(E412="At Par",0,0))</formula1>
      <formula2>IF(E412="Select",-1,IF(E412="At Par",0,0.99))</formula2>
    </dataValidation>
    <dataValidation type="list" allowBlank="1" showErrorMessage="1" sqref="E412">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12">
      <formula1>0</formula1>
      <formula2>99.9</formula2>
    </dataValidation>
    <dataValidation type="list" allowBlank="1" showErrorMessage="1" sqref="D13:D14 K15 D16:D17 K18 D19:D20 K21 D22 K23 D24:D25 K26 D27 K28 D29 K30:K31 D32 K33 D34 K35:K38 D39 K40:K41 D42 K43 D44 K45 D46 K47:K49 D50:D51 K52 D53 K54 D55 K56:K57 D58:D60 K61 D62 K63:K65 D66:D67 K68 D69:D70 K71 D72 K73 D74 K75 D76 K77:K79 D80 K81:K82 D83 K84 D85 K86 D87 K88:K90 D91 K92:K93 D94 K95 D96 K97 D98 K99 D100:D102 K103 D104 K105 D106:D107 K108 D109 K110:K111 D112 K113:K114 D115 K116 D117 K118 D119 K120:K121 D122 K352 D126:D127 K128 D129 K130 D131 K132 D133 K134 D135 K136 D137 K138 D139:D140 K141 D142 K143 D144 K145 D146:D147 K148">
      <formula1>"Partial Conversion,Full Conversion"</formula1>
      <formula2>0</formula2>
    </dataValidation>
    <dataValidation type="list" allowBlank="1" showErrorMessage="1" sqref="D149 K150 D151 K152 D153 K154 D155 K156 D157 K158 D159 K160:K161 D162 K163 D164 K165 D166 K167 D168 K169 D170 K171 D172 K173:K174 D175 K176:K177 D178 K179:K180 D181 K182 D183 K184 D185 K186 D187 K188 D189 K190 D191:D192 K193 D194 K195:K200 D201 K202 D203 K204:K207 D208 K209 D210 K211 D212 K213 D214 K215 D216 K217:K220 D221:D222 K223:K224 D225:D226 K227 D228 K229 D230 K231 D232:D233 K234:K237 D238:D239 K240 D241 K242:K243 D244:D245 K246 D247 K248 D249 K250 D251:D252 K253 D254 K255 D256:D257 K258 D259 K260 D261:D262 K263 D264:D265 K266 D267:D268 K269 D270 K271 D272:D273 K274 D275 K276 D277 K278:K279 D280 K281">
      <formula1>"Partial Conversion,Full Conversion"</formula1>
      <formula2>0</formula2>
    </dataValidation>
    <dataValidation type="list" allowBlank="1" showErrorMessage="1" sqref="D282:D283 K284 D285 K286 D287 K288:K289 D290 K291 D292:D293 K294 D295 K296:K297 D298 K299 D300 K301:K304 D305 K306 D307 K308:K310 D311 K312 D313 K314:K315 D316 K317 D318 K319 D320:D321 K322 D323 K324 D325 K326:K328 D329 K330 D331 K332 D333 K334 D335 K336 D337 K338:K339 D340 K341:K342 D343:D344 K345:K346 D347 K348:K349 D350:D351 D388 D353 K354 D355 K356:K357 D358 K359 D360:D362 K363 D364 K365 D366 K367 D368 K369 D370 K371 D372 K373 D374 K375:K376 D377 K378 D379:D380 K381 D382 K383 D384 K385 D386 K387 K123 K125 D124 K389:K410">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errorTitle="Invalid Entry" error="Only Numeric Values are allowed. " sqref="A13 A15:A16 A18:A19 A21:A22 A24:A25 A27:A28 A30:A31 A33:A34 A36:A37 A39:A40 A42:A43 A45:A46 A48:A49 A51:A52 A54:A55 A57:A58 A60:A61 A63:A64 A66:A67 A69:A70 A72:A73 A75:A76 A78:A79 A81:A82 A84:A85 A87:A88 A90:A91 A93:A94 A96:A97 A99:A100 A102:A103 A105:A106 A108:A109 A111:A112 A114:A115 A117:A118 A120:A121 A123:A124 A126:A127 A129:A130 A132:A133 A135:A136 A138:A139 A141:A142 A144:A145 A147:A148 A150:A151 A153:A154 A156:A157 A159:A160 A162:A163 A165:A166 A168:A169 A171:A172 A174:A175 A177:A178 A180:A181 A183:A184 A186:A187 A189:A190 A192:A193 A195:A196 A198:A199 A201:A202 A204:A205 A207:A208 A210:A211 A213:A214 A216:A217 A219:A220 A222:A223 A225:A226 A228:A229 A231:A232 A234:A235 A237:A238 A240:A241 A243:A244 A246:A247 A249:A250 A252:A253 A255:A256 A258:A259 A261:A262 A264:A265 A267:A268 A270:A271 A273:A274 A276:A277 A279:A280 A282:A283 A285:A286 A288:A289 A291:A292 A294:A295 A297:A298 A300:A301 A303:A304 A306:A307 A309:A310">
      <formula1>0</formula1>
      <formula2>999999999999999</formula2>
    </dataValidation>
    <dataValidation type="decimal" allowBlank="1" showInputMessage="1" showErrorMessage="1" errorTitle="Invalid Entry" error="Only Numeric Values are allowed. " sqref="A312:A313 A315:A316 A318:A319 A321:A322 A324:A325 A327:A328 A330:A331 A333:A334 A336:A337 A339:A340 A342:A343 A345:A346 A348:A349 A351:A352 A354:A355 A357:A358 A360:A361 A363:A364 A366:A367 A369:A370 A372:A373 A375:A376 A378:A379 A381:A382 A384:A385 A387:A388 A390:A391 A393:A394 A396:A397 A399:A400 A402:A403 A405:A406 A408:A40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5:H15 G18:H18 G21:H21 G23:H23 G26:H26 G28:H28 G30:H31 G33:H33 G35:H38 G40:H41 G43:H43 G45:H45 G47:H49 G52:H52 G54:H54 G56:H57 G61:H61 G63:H65 G68:H68 G71:H71 G73:H73 G75:H75 G77:H79 G81:H82 G84:H84 G86:H86 G88:H90 G92:H93 G95:H95 G97:H97 G99:H99 G103:H103 G105:H105 G108:H108 G110:H111 G113:H114 G116:H116 G118:H118 G120:H121 G352:H352 G128:H128 G130:H130 G132:H132 G134:H134 G136:H136 G138:H138 G141:H141 G143:H143 G145:H145 G148:H148 G150:H150 G152:H152 G154:H154 G156:H156 G158:H158 G160:H161 G163:H163 G165:H165 G167:H167 G169:H169 G171:H171 G173:H174 G176:H177 G179:H180 G182:H182 G184:H184 G186:H186 G188:H188 G190:H190 G193:H193 G195:H200 G202:H202 G204:H207 G209:H209 G211:H211 G213:H213 G215:H215 G217:H220 G223:H224 G227:H227 G229:H229 G231:H231 G234:H237 G240:H240 G242:H243 G246:H246 G248:H248 G250:H250 G253:H253 G255:H255 G258:H258 G260:H260 G263:H263 G266:H266 G269:H269 G271:H271 G274:H274 G276:H276 G278:H279 G281:H281">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284:H284 G286:H286 G288:H289 G291:H291 G294:H294 G296:H297 G299:H299 G301:H304 G306:H306 G308:H310 G312:H312 G314:H315 G317:H317 G319:H319 G322:H322 G324:H324 G326:H328 G330:H330 G332:H332 G334:H334 G336:H336 G338:H339 G341:H342 G345:H346 G348:H349 G354:H354 G356:H357 G359:H359 G363:H363 G365:H365 G367:H367 G369:H369 G371:H371 G373:H373 G375:H376 G378:H378 G381:H381 G383:H383 G385:H385 G387:H387 G123:H123 G125:H125 G389:H410">
      <formula1>0</formula1>
      <formula2>999999999999999</formula2>
    </dataValidation>
    <dataValidation allowBlank="1" showInputMessage="1" showErrorMessage="1" promptTitle="Addition / Deduction" prompt="Please Choose the correct One" sqref="J15 J18 J21 J23 J26 J28 J30:J31 J33 J35:J38 J40:J41 J43 J45 J47:J49 J52 J54 J56:J57 J61 J63:J65 J68 J71 J73 J75 J77:J79 J81:J82 J84 J86 J88:J90 J92:J93 J95 J97 J99 J103 J105 J108 J110:J111 J113:J114 J116 J118 J120:J121 J352 J128 J130 J132 J134 J136 J138 J141 J143 J145 J148 J150 J152 J154 J156 J158 J160:J161 J163 J165 J167 J169 J171 J173:J174 J176:J177 J179:J180 J182 J184 J186 J188 J190 J193 J195:J200 J202 J204:J207 J209 J211 J213 J215 J217:J220 J223:J224 J227 J229 J231 J234:J237 J240 J242:J243 J246 J248 J250 J253 J255 J258 J260 J263 J266 J269 J271 J274 J276 J278:J279 J281">
      <formula1>0</formula1>
      <formula2>0</formula2>
    </dataValidation>
    <dataValidation allowBlank="1" showInputMessage="1" showErrorMessage="1" promptTitle="Addition / Deduction" prompt="Please Choose the correct One" sqref="J284 J286 J288:J289 J291 J294 J296:J297 J299 J301:J304 J306 J308:J310 J312 J314:J315 J317 J319 J322 J324 J326:J328 J330 J332 J334 J336 J338:J339 J341:J342 J345:J346 J348:J349 J354 J356:J357 J359 J363 J365 J367 J369 J371 J373 J375:J376 J378 J381 J383 J385 J387 J123 J125 J389:J410">
      <formula1>0</formula1>
      <formula2>0</formula2>
    </dataValidation>
    <dataValidation type="list" showErrorMessage="1" sqref="I15 I18 I21 I23 I26 I28 I30:I31 I33 I35:I38 I40:I41 I43 I45 I47:I49 I52 I54 I56:I57 I61 I63:I65 I68 I71 I73 I75 I77:I79 I81:I82 I84 I86 I88:I90 I92:I93 I95 I97 I99 I103 I105 I108 I110:I111 I113:I114 I116 I118 I120:I121 I352 I128 I130 I132 I134 I136 I138 I141 I143 I145 I148 I150 I152 I154 I156 I158 I160:I161 I163 I165 I167 I169 I171 I173:I174 I176:I177 I179:I180 I182 I184 I186 I188 I190 I193 I195:I200 I202 I204:I207 I209 I211 I213 I215 I217:I220 I223:I224 I227 I229 I231 I234:I237 I240 I242:I243 I246 I248 I250 I253 I255 I258 I260 I263 I266 I269 I271 I274 I276 I278:I279 I281">
      <formula1>"Excess(+),Less(-)"</formula1>
      <formula2>0</formula2>
    </dataValidation>
    <dataValidation type="list" showErrorMessage="1" sqref="I284 I286 I288:I289 I291 I294 I296:I297 I299 I301:I304 I306 I308:I310 I312 I314:I315 I317 I319 I322 I324 I326:I328 I330 I332 I334 I336 I338:I339 I341:I342 I345:I346 I348:I349 I354 I356:I357 I359 I363 I365 I367 I369 I371 I373 I375:I376 I378 I381 I383 I385 I387 I123 I125 I389:I410">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1:O21 N23:O23 N26:O26 N28:O28 N30:O31 N33:O33 N35:O38 N40:O41 N43:O43 N45:O45 N47:O49 N52:O52 N54:O54 N56:O57 N61:O61 N63:O65 N68:O68 N71:O71 N73:O73 N75:O75 N77:O79 N81:O82 N84:O84 N86:O86 N88:O90 N92:O93 N95:O95 N97:O97 N99:O99 N103:O103 N105:O105 N108:O108 N110:O111 N113:O114 N116:O116 N118:O118 N120:O121 N352:O352 N128:O128 N130:O130 N132:O132 N134:O134 N136:O136 N138:O138 N141:O141 N143:O143 N145:O145 N148:O148 N150:O150 N152:O152 N154:O154 N156:O156 N158:O158 N160:O161 N163:O163 N165:O165 N167:O167 N169:O169 N171:O171 N173:O174 N176:O177 N179:O180 N182:O182 N184:O184 N186:O186 N188:O188 N190:O190 N193:O193 N195:O200 N202:O202 N204:O207 N209:O209 N211:O211 N213:O213 N215:O215 N217:O220 N223:O224 N227:O227 N229:O229 N231:O231 N234:O237 N240:O240 N242:O243 N246:O246 N248:O248 N250:O250 N253:O253 N255:O255 N258:O258 N260:O260 N263:O263 N266:O266 N269:O269 N271:O271 N274:O274 N276:O276 N278:O279 N281:O281">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284:O284 N286:O286 N288:O289 N291:O291 N294:O294 N296:O297 N299:O299 N301:O304 N306:O306 N308:O310 N312:O312 N314:O315 N317:O317 N319:O319 N322:O322 N324:O324 N326:O328 N330:O330 N332:O332 N334:O334 N336:O336 N338:O339 N341:O342 N345:O346 N348:O349 N354:O354 N356:O357 N359:O359 N363:O363 N365:O365 N367:O367 N369:O369 N371:O371 N373:O373 N375:O376 N378:O378 N381:O381 N383:O383 N385:O385 N387:O387 N123:O123 N125:O125 N389:O41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1 R23 R26 R28 R30:R31 R33 R35:R38 R40:R41 R43 R45 R47:R49 R52 R54 R56:R57 R61 R63:R65 R68 R71 R73 R75 R77:R79 R81:R82 R84 R86 R88:R90 R92:R93 R95 R97 R99 R103 R105 R108 R110:R111 R113:R114 R116 R118 R120:R121 R352 R128 R130 R132 R134 R136 R138 R141 R143 R145 R148 R150 R152 R154 R156 R158 R160:R161 R163 R165 R167 R169 R171 R173:R174 R176:R177 R179:R180 R182 R184 R186 R188 R190 R193 R195:R200 R202 R204:R207 R209 R211 R213 R215 R217:R220 R223:R224 R227 R229 R231 R234:R237 R240 R242:R243 R246 R248 R250 R253 R255 R258 R260 R263 R266 R269 R271 R274 R276 R278:R279 R28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284 R286 R288:R289 R291 R294 R296:R297 R299 R301:R304 R306 R308:R310 R312 R314:R315 R317 R319 R322 R324 R326:R328 R330 R332 R334 R336 R338:R339 R341:R342 R345:R346 R348:R349 R354 R356:R357 R359 R363 R365 R367 R369 R371 R373 R375:R376 R378 R381 R383 R385 R387 R123 R125 R389:R41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1 Q23 Q26 Q28 Q30:Q31 Q33 Q35:Q38 Q40:Q41 Q43 Q45 Q47:Q49 Q52 Q54 Q56:Q57 Q61 Q63:Q65 Q68 Q71 Q73 Q75 Q77:Q79 Q81:Q82 Q84 Q86 Q88:Q90 Q92:Q93 Q95 Q97 Q99 Q103 Q105 Q108 Q110:Q111 Q113:Q114 Q116 Q118 Q120:Q121 Q352 Q128 Q130 Q132 Q134 Q136 Q138 Q141 Q143 Q145 Q148 Q150 Q152 Q154 Q156 Q158 Q160:Q161 Q163 Q165 Q167 Q169 Q171 Q173:Q174 Q176:Q177 Q179:Q180 Q182 Q184 Q186 Q188 Q190 Q193 Q195:Q200 Q202 Q204:Q207 Q209 Q211 Q213 Q215 Q217:Q220 Q223:Q224 Q227 Q229 Q231 Q234:Q237 Q240 Q242:Q243 Q246 Q248 Q250 Q253 Q255 Q258 Q260 Q263 Q266 Q269 Q271 Q274 Q276 Q278:Q279 Q28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284 Q286 Q288:Q289 Q291 Q294 Q296:Q297 Q299 Q301:Q304 Q306 Q308:Q310 Q312 Q314:Q315 Q317 Q319 Q322 Q324 Q326:Q328 Q330 Q332 Q334 Q336 Q338:Q339 Q341:Q342 Q345:Q346 Q348:Q349 Q354 Q356:Q357 Q359 Q363 Q365 Q367 Q369 Q371 Q373 Q375:Q376 Q378 Q381 Q383 Q385 Q387 Q123 Q125 Q389:Q410">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1 M23 M26 M28 M30:M31 M33 M35:M38 M40:M41 M43 M45 M47:M49 M52 M54 M56:M57 M61 M63:M65 M68 M71 M73 M75 M77:M79 M81:M82 M84 M86 M88:M90 M92:M93 M95 M97 M99 M103 M105 M108 M110:M111 M113:M114 M116 M118 M120:M121 M352 M128 M130 M132 M134 M136 M138 M141 M143 M145 M148 M150 M152 M154 M156 M158 M160:M161 M163 M165 M167 M169 M171 M173:M174 M176:M177 M179:M180 M182 M184 M186 M188 M190 M193 M195:M200 M202 M204:M207 M209 M211 M213 M215 M217:M220 M223:M224 M227 M229 M231 M234:M237 M240 M242:M243 M246 M248 M250 M253 M255 M258 M260 M263 M266 M269 M271 M274 M276 M278:M279 M281">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284 M286 M288:M289 M291 M294 M296:M297 M299 M301:M304 M306 M308:M310 M312 M314:M315 M317 M319 M322 M324 M326:M328 M330 M332 M334 M336 M338:M339 M341:M342 M345:M346 M348:M349 M354 M356:M357 M359 M363 M365 M367 M369 M371 M373 M375:M376 M378 M381 M383 M385 M387 M123 M125 M389:M410">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1 F23 F26 F28 F30:F31 F33 F35:F38 F40:F41 F43 F45 F47:F49 F52 F54 F56:F57 F61 F63:F65 F68 F71 F73 F75 F77:F79 F81:F82 F84 F86 F88:F90 F92:F93 F95 F97 F99 F103 F105 F108 F110:F111 F113:F114 F116 F118 F120:F121 F352 F128 F130 F132 F134 F136 F138 F141 F143 F145 F148 F150 F152 F154 F156 F158 F160:F161 F163 F165 F167 F169 F171 F173:F174 F176:F177 F179:F180 F182 F184 F186 F188 F190 F193 F195:F200 F202 F204:F207 F209 F211 F213 F215 F217:F220 F223:F224 F227 F229 F231 F234:F237 F240 F242:F243 F246 F248 F250 F253 F255 F258 F260 F263 F266 F269 F271 F274 F276 F278:F279 F281">
      <formula1>0</formula1>
      <formula2>999999999999999</formula2>
    </dataValidation>
    <dataValidation type="decimal" allowBlank="1" showInputMessage="1" showErrorMessage="1" promptTitle="Estimated Rate" prompt="Please enter the Rate for this item. " errorTitle="Invalid Entry" error="Only Numeric Values are allowed. " sqref="F284 F286 F288:F289 F291 F294 F296:F297 F299 F301:F304 F306 F308:F310 F312 F314:F315 F317 F319 F322 F324 F326:F328 F330 F332 F334 F336 F338:F339 F341:F342 F345:F346 F348:F349 F354 F356:F357 F359 F363 F365 F367 F369 F371 F373 F375:F376 F378 F381 F383 F385 F387 F123 F125 F389:F410">
      <formula1>0</formula1>
      <formula2>999999999999999</formula2>
    </dataValidation>
    <dataValidation type="list" allowBlank="1" showInputMessage="1" showErrorMessage="1" sqref="L403 L404 L405 L406 L407 L408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formula1>"INR"</formula1>
    </dataValidation>
    <dataValidation type="list" allowBlank="1" showInputMessage="1" showErrorMessage="1" sqref="L107 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formula1>"INR"</formula1>
    </dataValidation>
    <dataValidation type="list" allowBlank="1" showInputMessage="1" showErrorMessage="1" sqref="L207 L208 L209 L210 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L298 L299 L300 L301 L302 L303 L304 L305 L306">
      <formula1>"INR"</formula1>
    </dataValidation>
    <dataValidation type="list" allowBlank="1" showInputMessage="1" showErrorMessage="1" sqref="L307 L308 L309 L310 L311 L312 L313 L314 L315 L316 L317 L318 L319 L320 L321 L322 L323 L324 L325 L326 L327 L328 L329 L330 L331 L332 L333 L334 L335 L336 L337 L338 L339 L340 L341 L342 L343 L344 L345 L346 L347 L348 L349 L350 L351 L352 L353 L354 L355 L356 L357 L358 L359 L360 L361 L362 L363 L364 L365 L366 L367 L368 L369 L370 L371 L372 L373 L374 L375 L376 L377 L378 L379 L380 L381 L382 L383 L384 L385 L386 L387 L388 L389 L390 L391 L392 L393 L394 L395 L396 L397 L398 L399 L400 L401 L402 L410 L409">
      <formula1>"INR"</formula1>
    </dataValidation>
    <dataValidation allowBlank="1" showInputMessage="1" showErrorMessage="1" promptTitle="Itemcode/Make" prompt="Please enter text" sqref="C13:C410">
      <formula1>0</formula1>
      <formula2>0</formula2>
    </dataValidation>
  </dataValidations>
  <printOptions/>
  <pageMargins left="0.45" right="0.2" top="0.25" bottom="0.25" header="0.511805555555556" footer="0.511805555555556"/>
  <pageSetup fitToHeight="0" fitToWidth="1" horizontalDpi="300" verticalDpi="300" orientation="portrait" paperSize="9" scale="58"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D1" sqref="D1"/>
    </sheetView>
  </sheetViews>
  <sheetFormatPr defaultColWidth="9.140625" defaultRowHeight="15"/>
  <sheetData>
    <row r="6" spans="5:11" ht="15">
      <c r="E6" s="82" t="s">
        <v>49</v>
      </c>
      <c r="F6" s="82"/>
      <c r="G6" s="82"/>
      <c r="H6" s="82"/>
      <c r="I6" s="82"/>
      <c r="J6" s="82"/>
      <c r="K6" s="82"/>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cp:lastModifiedBy>
  <cp:lastPrinted>2024-06-21T11:40:22Z</cp:lastPrinted>
  <dcterms:created xsi:type="dcterms:W3CDTF">2009-01-30T06:42:42Z</dcterms:created>
  <dcterms:modified xsi:type="dcterms:W3CDTF">2024-06-27T10:58:30Z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