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'BoQ1'!$A$11:$BC$225</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'BoQ1'!$A$1:$BC$225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<sst xmlns="http://schemas.openxmlformats.org/spreadsheetml/2006/main" count="1573" uniqueCount="489">
  <si>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</si>
  <si>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</si>
  <si>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</si>
  <si>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</si>
  <si>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</si>
  <si>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</si>
  <si>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</si>
  <si>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</si>
  <si>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</si>
  <si>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</si>
  <si>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</si>
  <si>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</si>
  <si>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</si>
  <si>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</si>
  <si>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</si>
  <si>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</si>
  <si>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</si>
  <si>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</si>
  <si>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</si>
  <si>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</si>
  <si>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</si>
  <si>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</si>
  <si>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</si>
  <si>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</si>
  <si>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</si>
  <si>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</si>
  <si>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</si>
  <si>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</si>
  <si>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</si>
  <si>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</si>
  <si>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</si>
  <si>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</si>
  <si>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</si>
  <si>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</si>
  <si>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</si>
  <si>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</si>
  <si>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</si>
  <si>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</si>
  <si>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</si>
  <si>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</si>
  <si>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</si>
  <si>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</si>
  <si>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</si>
  <si>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</si>
  <si>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</si>
  <si>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</si>
  <si>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</si>
  <si>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</si>
  <si>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</si>
  <si>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</si>
  <si>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</si>
  <si>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</si>
  <si>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</si>
  <si>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</si>
  <si>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</si>
  <si>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</si>
  <si>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</si>
  <si>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</si>
  <si>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</si>
  <si>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</si>
  <si>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</si>
  <si>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</si>
  <si>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</si>
  <si>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</si>
  <si>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</si>
  <si>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</si>
  <si>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</si>
  <si>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</si>
  <si>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</si>
  <si>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</si>
  <si>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</si>
  <si>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</si>
  <si>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</si>
  <si>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</si>
  <si>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</si>
  <si>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</si>
  <si>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</si>
  <si>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</si>
  <si>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</si>
  <si>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</si>
  <si>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</si>
  <si>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</si>
  <si>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</si>
  <si>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Nos.</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</si>
  <si>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</si>
  <si>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</si>
  <si>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</si>
  <si>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</si>
  <si>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</si>
  <si>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</si>
  <si>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</si>
  <si>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</si>
  <si>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</si>
  <si>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</si>
  <si>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</si>
  <si>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</si>
  <si>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</si>
  <si>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</si>
  <si>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INR Zero Only</t>
  </si>
  <si>
    <t>Excess (+)</t>
  </si>
  <si>
    <t>WOOD AND P. V. C. WORK</t>
  </si>
  <si>
    <t>Providing and fixing aluminium tower bolts, ISI marked, anodised (anodic coating not less than grade AC 10 as per IS : 1868 ) transparent or dyed to required colour or shade, with necessary screws etc. complete :</t>
  </si>
  <si>
    <t>125 mm</t>
  </si>
  <si>
    <t>STEEL WORK</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</si>
  <si>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</si>
  <si>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</si>
  <si>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</si>
  <si>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</si>
  <si>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</si>
  <si>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ALUMINIUM WORK</t>
  </si>
  <si>
    <t>Tender Inviting Authority: DOIP, IIT Kanpur</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</si>
  <si>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</si>
  <si>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</si>
  <si>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</si>
  <si>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</si>
  <si>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</si>
  <si>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</si>
  <si>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</si>
  <si>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</si>
  <si>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</si>
  <si>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</si>
  <si>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</si>
  <si>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</si>
  <si>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</si>
  <si>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</si>
  <si>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</si>
  <si>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</si>
  <si>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</si>
  <si>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</si>
  <si>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</si>
  <si>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</si>
  <si>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</si>
  <si>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</si>
  <si>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</si>
  <si>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</si>
  <si>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</si>
  <si>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</si>
  <si>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</si>
  <si>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</si>
  <si>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</si>
  <si>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Providing and fixing aluminium sliding door bolts, ISI marked anodised (anodic coating not less than grade AC 10 as per IS : 1868), transparent or dyed to required colour or shade, with nuts and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</si>
  <si>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</si>
  <si>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</si>
  <si>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ROOFING</t>
  </si>
  <si>
    <t>sqm</t>
  </si>
  <si>
    <t>metre</t>
  </si>
  <si>
    <t>kg</t>
  </si>
  <si>
    <t>each</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</si>
  <si>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</si>
  <si>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</si>
  <si>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</si>
  <si>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</si>
  <si>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</si>
  <si>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</si>
  <si>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</si>
  <si>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</si>
  <si>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</si>
  <si>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</si>
  <si>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</si>
  <si>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</si>
  <si>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</si>
  <si>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</si>
  <si>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</si>
  <si>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</si>
  <si>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</si>
  <si>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</si>
  <si>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</si>
  <si>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</si>
  <si>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</si>
  <si>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</si>
  <si>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</si>
  <si>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</si>
  <si>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</si>
  <si>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</si>
  <si>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</si>
  <si>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</si>
  <si>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</si>
  <si>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</si>
  <si>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</si>
  <si>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</si>
  <si>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</si>
  <si>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</si>
  <si>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</si>
  <si>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</si>
  <si>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</si>
  <si>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</si>
  <si>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</si>
  <si>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</si>
  <si>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</si>
  <si>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</si>
  <si>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</si>
  <si>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</si>
  <si>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</si>
  <si>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</si>
  <si>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</si>
  <si>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</si>
  <si>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</si>
  <si>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</si>
  <si>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</si>
  <si>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</si>
  <si>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</si>
  <si>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</si>
  <si>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</si>
  <si>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</si>
  <si>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</si>
  <si>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</si>
  <si>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SANITARY INSTALLATIONS</t>
  </si>
  <si>
    <t>WATER SUPPLY</t>
  </si>
  <si>
    <t>Providing and fixing G.I. pipes complete with G.I. fittings and clamps, i/c cutting and making good the walls etc.   Internal work - Exposed on wall</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</si>
  <si>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</si>
  <si>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</si>
  <si>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</si>
  <si>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</si>
  <si>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</si>
  <si>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</si>
  <si>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</si>
  <si>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</si>
  <si>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</si>
  <si>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</si>
  <si>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Providing and fixing aluminium die cast body tubular type universal hydraulic door closer (having brand logo with ISI, IS : 3564, embossed on the body, door weight upto 35 kg and door width upto 700 mm), with necessary accessories and screws etc. complete.</t>
  </si>
  <si>
    <t>Extra for providing vision panel not exceeding 0.1 sqm in all type of flush doors (cost of glass excluded) (overall area of door shutter to be measured):</t>
  </si>
  <si>
    <t>Rectangular or square</t>
  </si>
  <si>
    <t>Painting with synthetic enamel paint of approved brand and manufacture to give an even shade :</t>
  </si>
  <si>
    <t>Providing and fixing P.V.C. waste pipe for sink or wash basin including P.V.C. waste fittings complete.</t>
  </si>
  <si>
    <t>Flexible pipe</t>
  </si>
  <si>
    <t>32 mm dia</t>
  </si>
  <si>
    <t>Providing and fixing C.P. brass long body bib cock of approved quality conforming to IS standards and weighing not less than 690 gms.</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</si>
  <si>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</si>
  <si>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25 mm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</si>
  <si>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</si>
  <si>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</si>
  <si>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 xml:space="preserve"> On Surface</t>
  </si>
  <si>
    <t>Supply &amp; Laying of  40 mm dia, 8Kg / cm², minimum 2.0 mm thick HDPE pipe, ISI mark in following manners as required complete.</t>
  </si>
  <si>
    <t>Metre</t>
  </si>
  <si>
    <t xml:space="preserve">No.  </t>
  </si>
  <si>
    <t>Meter</t>
  </si>
  <si>
    <t>35 mm thick including ISI marked Stainless Steel butt hinges with necessary screws</t>
  </si>
  <si>
    <t>250x10 mm</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</si>
  <si>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</si>
  <si>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</si>
  <si>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</si>
  <si>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</si>
  <si>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Painting with synthetic enamel paint of approved brand and manufacture of required colour to give an even shade :</t>
  </si>
  <si>
    <t>Two or more coats on new work over an under coat of suitable shade with ordinary paint of approved brand and manufacture</t>
  </si>
  <si>
    <t>Dismantling old plaster or skirting raking out joints and cleaning the surface for plaster including disposal of rubbish to the dumping ground within 50 metres lead.</t>
  </si>
  <si>
    <t>Size 600x450x200 mm</t>
  </si>
  <si>
    <t>Anodised aluminium (anodised transparent or dyed to required shade according to IS: 1868, Minimum anodic coating of grade AC 15)</t>
  </si>
  <si>
    <t>With float glass panes of 5 mm thickness (weight not less than 12.50 kg/sqm)</t>
  </si>
  <si>
    <t xml:space="preserve">Supplying and drawing following sizes of FRLS PVC insulated copper conductor, single core cable in the existing surface/ recessed steel/ PVC conduit as required. </t>
  </si>
  <si>
    <t xml:space="preserve">3 x 2.5 sq. mm </t>
  </si>
  <si>
    <t xml:space="preserve">3 x 4 sq. mm </t>
  </si>
  <si>
    <t xml:space="preserve">6 x 6 sq. mm </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</si>
  <si>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</si>
  <si>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</si>
  <si>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</si>
  <si>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End cap </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</si>
  <si>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</si>
  <si>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</si>
  <si>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</si>
  <si>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</si>
  <si>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</si>
  <si>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</si>
  <si>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</si>
  <si>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</si>
  <si>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</si>
  <si>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</si>
  <si>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S &amp; F metal enclosure suitable for DP/TPN  MCB / DP ELCB on surface or recessed etc as reqd.</t>
  </si>
  <si>
    <t>Triple pole 5 A to 32 A</t>
  </si>
  <si>
    <t>Triple pole and neutral 5 A to 32 A</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</si>
  <si>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</si>
  <si>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</si>
  <si>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</si>
  <si>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</si>
  <si>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</si>
  <si>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</si>
  <si>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</si>
  <si>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 &amp; F following size of steel flexible pipe along with the accessories on surface etc as required</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</si>
  <si>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</si>
  <si>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</si>
  <si>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</si>
  <si>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</si>
  <si>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</si>
  <si>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</si>
  <si>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Surface dressing of the ground including removing vegetation and in-equalities not exceeding 15 cm deep and disposal of rubbish, lead up to 50 m and lift up to 1.5 m.</t>
  </si>
  <si>
    <t>CEMENT CONCRETE (CAST IN SITU)</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</si>
  <si>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</si>
  <si>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</si>
  <si>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</si>
  <si>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</si>
  <si>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</si>
  <si>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</si>
  <si>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</si>
  <si>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</si>
  <si>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Walls (any thickness) including attached pilasters, butteresses, plinth and string courses etc.</t>
  </si>
  <si>
    <t>Lintels, beams, plinth beams, girders, bressumers and cantilevers</t>
  </si>
  <si>
    <t>Columns, Pillars</t>
  </si>
  <si>
    <t>Steel reinforcement for R.C.C. work including straightening, cutting, bending, placing in position and binding all complete above plinth level.</t>
  </si>
  <si>
    <t>Thermo-Mechanically Treated bars of grade Fe-500D or more.</t>
  </si>
  <si>
    <t>MASONRY WORK</t>
  </si>
  <si>
    <t>Brick work with common burnt clay F.P.S. (non modular) bricks of class designation 7.5 in foundation and plinth in:</t>
  </si>
  <si>
    <t>Cement mortar 1:6 (1 cement : 6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</si>
  <si>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</si>
  <si>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</si>
  <si>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Providing and laying autoclaved aerated cement blocks masonry with 100 mm thick AAC blocks in super structure above plinth level upto floor V level in cement mortar 1:4 (1 cement:4 coarse sand). The rate includes providing and placing in position 2 Nos 6 mm dia M.S. bars at every third course of masonry work.</t>
  </si>
  <si>
    <t>Extra for cutting rebate in flush door shutters (Total area of the shutter to be measured).</t>
  </si>
  <si>
    <t>Providing and fixing ISI marked oxidised M.S. sliding door bolts with nuts and screws etc. complete :</t>
  </si>
  <si>
    <t>300x16 mm</t>
  </si>
  <si>
    <t>Providing and fixing ISI marked oxidised M.S. handles conforming to IS:4992 with necessary screws etc. complete :</t>
  </si>
  <si>
    <t>Providing and fixing oxidised M.S. casement stays (straight peg type) with necessary screws etc. complete.</t>
  </si>
  <si>
    <t>250 mm weighing not less than 150 grams</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</si>
  <si>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</si>
  <si>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</si>
  <si>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</si>
  <si>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</si>
  <si>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</si>
  <si>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</si>
  <si>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</si>
  <si>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</si>
  <si>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</si>
  <si>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</si>
  <si>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15 mm cement plaster on rough side of single or half brick wall of mix:</t>
  </si>
  <si>
    <t>1:6 (1 cement: 6 coarse sand)</t>
  </si>
  <si>
    <t>Pointing on brick work or brick flooring with cement mortar 1:3 (1 cement : 3 fine sand):</t>
  </si>
  <si>
    <t>Flush / Ruled/ Struck or weathered pointing</t>
  </si>
  <si>
    <t>Providing and applying 12 mm thick (average) premixed formulated one coat gypsum lightweight plaster having additives and light weight aggregates as vermiculite/perlite respectively conforming to IS: 2547 (part -1 &amp; II) 1976,applied on hacked/uneven background such as bare brick/block/RCC work on walls &amp; ceiling at all floors and locations,finished in smooth line and level etc. complete.</t>
  </si>
  <si>
    <t>REPAIRS TO BUILDING</t>
  </si>
  <si>
    <t>Renewing glass panes, with putty and nails wherever necessary including racking out the old putty:</t>
  </si>
  <si>
    <t>Float glass panes of nominal thickness 4 mm (weight not less than 10kg/sqm)</t>
  </si>
  <si>
    <t>Cutting holes of required size in brick masonry wall for fixing of exhaust fan including providing and fixing 300 mm dia PVC pipe conforming BIS-12818 and making good the same etc. complete as per direction of Engineer-in-charge.</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</si>
  <si>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</si>
  <si>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</si>
  <si>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</si>
  <si>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</si>
  <si>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</si>
  <si>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</si>
  <si>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</si>
  <si>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Of area beyond 3 sq. metres</t>
  </si>
  <si>
    <t>Dismantling wood work in frames, trusses, purlins and rafters up to 10 metres span and 5 metres height including stacking the material within 50 metres lead :</t>
  </si>
  <si>
    <t>Of sectional area 40 square centimetres and above</t>
  </si>
  <si>
    <t>Dismantling cement asbestos or other hard board ceiling or partition walls including stacking of serviceable materials and disposal of unserviceable materials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</si>
  <si>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</si>
  <si>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white vitreous china laboratory sink including making all connections excluding cost of fittings :</t>
  </si>
  <si>
    <t>Providing and fixing 100 mm sand cast Iron grating for gully trap.</t>
  </si>
  <si>
    <t>Providing and fixing soil, waste and vent pipes :</t>
  </si>
  <si>
    <t>100 mm dia</t>
  </si>
  <si>
    <t>Sand cast iron S&amp;S pipe as per IS: 1729</t>
  </si>
  <si>
    <t>Providing lead caulked joints to sand cast iron/centrifugally cast (spun) iron pipes and fittings of diameter :</t>
  </si>
  <si>
    <t>100 mm</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</si>
  <si>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</si>
  <si>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</si>
  <si>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</si>
  <si>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Providing and fixing PTMT Waste Coupling for wash basin and sink, of approved quality and colour.</t>
  </si>
  <si>
    <t>Waste coupling 31 mm dia of 79 mm length and 62mm breadth weighing not less than 45 gms</t>
  </si>
  <si>
    <t>25 mm dia nominal bore</t>
  </si>
  <si>
    <t>Providing and fixing G.I. Pipes complete with G.I. fittings and clamps, i/c making good the walls etc. concealed pipe, including painting with anti corrosive bitumastic paint, cutting chases and making good the wall :</t>
  </si>
  <si>
    <t>DRAINAGE</t>
  </si>
  <si>
    <t>Providing, laying and jointing glazed stoneware pipes class SP-1 with stiff mixture of cement mortar in the proportion of 1:1 (1 cement : 1 fine sand) including testing of joints etc. complete :</t>
  </si>
  <si>
    <t>150 mm diameter</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</si>
  <si>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</si>
  <si>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150 x 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</si>
  <si>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</si>
  <si>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</si>
  <si>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</si>
  <si>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</si>
  <si>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Drilling suitable holes in reinforced or plain cement concrete with power driven dtill machine to a minimum depth of 100 mm upto 200mm in RCC beams, lintels, columns and slabs to introduce steel bars for sunshades/balconies including fixing the steel bars in position using epoxy resin anchor grout of approved make but excluding the cost of reinforcement, all complete as per direction of Engineer-In-Charge.</t>
  </si>
  <si>
    <t>Up to and including 12 mm dia</t>
  </si>
  <si>
    <t>MINOR CIVIL MAINTENANCE WORK:</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</si>
  <si>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</si>
  <si>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Recovery cost of old sal wood battens after dismantling wood work in frame of false ceiling etc.</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</si>
  <si>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</si>
  <si>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Group C </t>
  </si>
  <si>
    <t xml:space="preserve">3 x 1.5 sq. mm </t>
  </si>
  <si>
    <t xml:space="preserve">20 mm </t>
  </si>
  <si>
    <t>Supply and fixing of 32 x 20 mm DLP mini- trunking  white-system with independent cover  etc. as required complete.</t>
  </si>
  <si>
    <t xml:space="preserve">Supply and fixing of following accessories suitable for 32 mm x 20 mm size  plastic trunking white system. </t>
  </si>
  <si>
    <t>internal / external angle</t>
  </si>
  <si>
    <t>changeable flat angle</t>
  </si>
  <si>
    <t>flat junction</t>
  </si>
  <si>
    <t xml:space="preserve"> 2 module</t>
  </si>
  <si>
    <t>Supply and fixing of following LED light fixture with efficiency &gt;100 lumen/ watt, P.F. &gt;0.95, THD&lt;10%,  Electronic driver,  LED lamp, reflector, diffuser, MS body/housing holder etc. complete with all fixing accessories and lamp as required complete.</t>
  </si>
  <si>
    <t>36 watt recess mounting LED light fixture 600 x 600 mm</t>
  </si>
  <si>
    <t xml:space="preserve"> in ground I/c excavation, sand cushioning, protective covering and refixing the trench etc as reqd</t>
  </si>
  <si>
    <t>Dismantling, disconnecting old damaged unserviceable fl fitting/ exhaust fan/ ceiling fan/ bulkhead fitting with bracket etc. as reqd. and depositing in sectional store.</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</si>
  <si>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350 RPM (tolerance as per IS : 374-2019), THD less than 10%, remote or electronic regulator unit for speed control and all remaining accessories including safety pin, nut bolts, washers, temperature rise=75 degree C (max.), insulation resistance more than 2 mega ohm, suitable for 230 V, 50 Hz, single phase AC Supply, earthing etc. complete as required.</t>
  </si>
  <si>
    <t xml:space="preserve">Supplying and drawing of UTP 4 pair CAT 6 LAN Cable in the existing surface/ recessed Steel/ PVC conduit as required. </t>
  </si>
  <si>
    <t xml:space="preserve">1 run of cable </t>
  </si>
  <si>
    <t xml:space="preserve">2 run of cable </t>
  </si>
  <si>
    <t xml:space="preserve">3 run of cable </t>
  </si>
  <si>
    <t xml:space="preserve">Supplying and fixing following Modular base &amp; cover plate on existing modular metal boxes etc. as required. </t>
  </si>
  <si>
    <t xml:space="preserve">12 Module </t>
  </si>
  <si>
    <t>Supplying and fixing following size/ modules, plastic box  for modular switches in recess etc as required.</t>
  </si>
  <si>
    <t>Supplying and fixing following modular switch/ socket on the existing modular plate &amp; switch box including connections but excluding modular plate etc. as required.</t>
  </si>
  <si>
    <t>RJ 45 UTP cat 6 tooless with shutter 1M</t>
  </si>
  <si>
    <t>20 mm</t>
  </si>
  <si>
    <t>Supplying, fixing, painting of 15mm dia GI heavy class pipe down rod for ceiling fan etc as required complete.</t>
  </si>
  <si>
    <t>Extra for cutting and drilling hole in down rod of 15mm dia GI pipe for ceiling fan etc. as required complete.</t>
  </si>
  <si>
    <t xml:space="preserve">Supplying and fixing 3 pin, 5 A ceiling rose on the existing junction box/ wooden block including connections etc. as required. </t>
  </si>
  <si>
    <t xml:space="preserve">Chemical Earthing with GI earth electrode 50 mm dia x 3 Mtr length with full GI strip including earth enhancing compound and RCC precast PIT cover and earthing pit etc as reqd. </t>
  </si>
  <si>
    <t xml:space="preserve">Providing and fixing 25 mm X 5 mm G.l. strip on surface or in recess for connections etc. as required. </t>
  </si>
  <si>
    <t>cum</t>
  </si>
  <si>
    <t>Sqm</t>
  </si>
  <si>
    <t>Point</t>
  </si>
  <si>
    <t>Each</t>
  </si>
  <si>
    <t>No.</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</si>
  <si>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</si>
  <si>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</si>
  <si>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</si>
  <si>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</si>
  <si>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</si>
  <si>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</si>
  <si>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</si>
  <si>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</si>
  <si>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</si>
  <si>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</si>
  <si>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</si>
  <si>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</si>
  <si>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</si>
  <si>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</si>
  <si>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</si>
  <si>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</si>
  <si>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</si>
  <si>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</si>
  <si>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</si>
  <si>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</si>
  <si>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</si>
  <si>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</si>
  <si>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</si>
  <si>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</si>
  <si>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</si>
  <si>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</si>
  <si>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</si>
  <si>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</si>
  <si>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</si>
  <si>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</si>
  <si>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</si>
  <si>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</si>
  <si>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</si>
  <si>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</si>
  <si>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</si>
  <si>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</si>
  <si>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</si>
  <si>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</si>
  <si>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</si>
  <si>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</si>
  <si>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</si>
  <si>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</si>
  <si>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</si>
  <si>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</si>
  <si>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</si>
  <si>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</si>
  <si>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</si>
  <si>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</si>
  <si>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</si>
  <si>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</si>
  <si>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</si>
  <si>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</si>
  <si>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</si>
  <si>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</si>
  <si>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</si>
  <si>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</si>
  <si>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</si>
  <si>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</si>
  <si>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</si>
  <si>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</si>
  <si>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</si>
  <si>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</si>
  <si>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</si>
  <si>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</si>
  <si>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</si>
  <si>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</si>
  <si>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</si>
  <si>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</si>
  <si>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</si>
  <si>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</si>
  <si>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</si>
  <si>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</si>
  <si>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</si>
  <si>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</si>
  <si>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</si>
  <si>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</si>
  <si>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</si>
  <si>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</si>
  <si>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</si>
  <si>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</si>
  <si>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</si>
  <si>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</si>
  <si>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</si>
  <si>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NIT No:   Composite/03/02/2024-1</t>
  </si>
  <si>
    <t xml:space="preserve">Name of Work: Miscellaneous renovation works in main hall of old TA-202 lab, IIT Kanpur (SH: Civil and Electrical)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</si>
</sst>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1">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bottom/>
    </border>
    <border>
      <left/>
      <right/>
      <top style="thin">
        <color indexed="8"/>
      </top>
      <bottom style="thin">
        <color indexed="8"/>
      </bottom>
    </border>
    <border>
      <left/>
      <right/>
      <top/>
      <bottom style="thin">
        <color indexed="8"/>
      </bottom>
    </border>
    <border>
      <left/>
      <right style="thin">
        <color indexed="8"/>
      </right>
      <top/>
      <bottom style="thin">
        <color indexed="8"/>
      </bottom>
    </border>
    <border>
      <left/>
      <right style="thin">
        <color indexed="8"/>
      </right>
      <top style="thin">
        <color indexed="8"/>
      </top>
      <bottom/>
    </border>
    <border>
      <left/>
      <right/>
      <top style="thin">
        <color indexed="8"/>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color indexed="8"/>
      </right>
      <top style="thin">
        <color indexed="8"/>
      </top>
      <bottom style="thin">
        <color indexed="8"/>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9" fillId="0" borderId="0" xfId="56" applyFont="1" applyAlignment="1">
      <alignment horizontal="left"/>
      <protection/>
    </xf>
    <xf numFmtId="0" fontId="10" fillId="0" borderId="0" xfId="56" applyFont="1" applyAlignment="1">
      <alignment horizontal="left"/>
      <protection/>
    </xf>
    <xf numFmtId="0" fontId="4" fillId="0" borderId="0" xfId="56" applyFont="1" applyAlignment="1" applyProtection="1">
      <alignment vertical="center"/>
      <protection locked="0"/>
    </xf>
    <xf numFmtId="0" fontId="7" fillId="0" borderId="10" xfId="56" applyFont="1" applyBorder="1" applyAlignment="1">
      <alignment horizontal="center" vertical="top" wrapText="1"/>
      <protection/>
    </xf>
    <xf numFmtId="0" fontId="4" fillId="0" borderId="0" xfId="56" applyFont="1">
      <alignment/>
      <protection/>
    </xf>
    <xf numFmtId="0" fontId="5" fillId="0" borderId="0" xfId="56" applyFont="1">
      <alignment/>
      <protection/>
    </xf>
    <xf numFmtId="0" fontId="7" fillId="0" borderId="11" xfId="59" applyFont="1" applyBorder="1" applyAlignment="1">
      <alignment horizontal="center" vertical="top" wrapText="1"/>
      <protection/>
    </xf>
    <xf numFmtId="0" fontId="13" fillId="0" borderId="10" xfId="59" applyFont="1" applyBorder="1" applyAlignment="1">
      <alignment vertical="top" wrapText="1"/>
      <protection/>
    </xf>
    <xf numFmtId="0" fontId="4" fillId="0" borderId="0" xfId="56" applyFont="1" applyAlignment="1">
      <alignment vertical="top"/>
      <protection/>
    </xf>
    <xf numFmtId="0" fontId="5" fillId="0" borderId="0" xfId="56" applyFont="1" applyAlignment="1">
      <alignment vertical="top"/>
      <protection/>
    </xf>
    <xf numFmtId="0" fontId="7" fillId="0" borderId="12" xfId="59" applyFont="1" applyBorder="1" applyAlignment="1">
      <alignment horizontal="left" vertical="top"/>
      <protection/>
    </xf>
    <xf numFmtId="0" fontId="7" fillId="0" borderId="11" xfId="56" applyFont="1" applyBorder="1" applyAlignment="1">
      <alignment horizontal="center" vertical="top" wrapText="1"/>
      <protection/>
    </xf>
    <xf numFmtId="0" fontId="7" fillId="0" borderId="13" xfId="56" applyFont="1" applyBorder="1" applyAlignment="1">
      <alignment horizontal="center" vertical="top" wrapText="1"/>
      <protection/>
    </xf>
    <xf numFmtId="0" fontId="4" fillId="0" borderId="0" xfId="56" applyFont="1" applyAlignment="1">
      <alignment vertical="top" wrapText="1"/>
      <protection/>
    </xf>
    <xf numFmtId="0" fontId="7" fillId="0" borderId="14" xfId="56" applyFont="1" applyBorder="1" applyAlignment="1">
      <alignment horizontal="center" vertical="top" wrapText="1"/>
      <protection/>
    </xf>
    <xf numFmtId="0" fontId="5" fillId="0" borderId="0" xfId="56" applyFont="1" applyAlignment="1">
      <alignment vertical="top" wrapText="1"/>
      <protection/>
    </xf>
    <xf numFmtId="0" fontId="7" fillId="0" borderId="15" xfId="59" applyFont="1" applyBorder="1" applyAlignment="1">
      <alignment horizontal="left" vertical="top"/>
      <protection/>
    </xf>
    <xf numFmtId="0" fontId="7" fillId="0" borderId="16" xfId="59" applyFont="1" applyBorder="1" applyAlignment="1">
      <alignment horizontal="left" vertical="top"/>
      <protection/>
    </xf>
    <xf numFmtId="0" fontId="19" fillId="0" borderId="17" xfId="59" applyFont="1" applyBorder="1" applyAlignment="1">
      <alignment horizontal="left" vertical="top"/>
      <protection/>
    </xf>
    <xf numFmtId="0" fontId="20" fillId="0" borderId="18" xfId="59" applyFont="1" applyBorder="1" applyAlignment="1">
      <alignment vertical="top"/>
      <protection/>
    </xf>
    <xf numFmtId="0" fontId="19" fillId="0" borderId="19" xfId="59" applyFont="1" applyBorder="1" applyAlignment="1">
      <alignment horizontal="left" vertical="top"/>
      <protection/>
    </xf>
    <xf numFmtId="0" fontId="21" fillId="0" borderId="11" xfId="56" applyFont="1" applyBorder="1" applyAlignment="1">
      <alignment vertical="top"/>
      <protection/>
    </xf>
    <xf numFmtId="10" fontId="22" fillId="33" borderId="10" xfId="67" applyNumberFormat="1" applyFont="1" applyFill="1" applyBorder="1" applyAlignment="1" applyProtection="1">
      <alignment horizontal="center" vertical="center"/>
      <protection locked="0"/>
    </xf>
    <xf numFmtId="0" fontId="20" fillId="0" borderId="0" xfId="59" applyFont="1" applyAlignment="1">
      <alignment horizontal="center" vertical="top"/>
      <protection/>
    </xf>
    <xf numFmtId="0" fontId="17" fillId="0" borderId="20" xfId="59" applyFont="1" applyBorder="1" applyAlignment="1">
      <alignment horizontal="center" vertical="top"/>
      <protection/>
    </xf>
    <xf numFmtId="0" fontId="20" fillId="0" borderId="20" xfId="59" applyFont="1" applyBorder="1" applyAlignment="1">
      <alignment horizontal="center" vertical="top"/>
      <protection/>
    </xf>
    <xf numFmtId="0" fontId="20" fillId="0" borderId="0" xfId="56" applyFont="1" applyAlignment="1">
      <alignment horizontal="center" vertical="top"/>
      <protection/>
    </xf>
    <xf numFmtId="2" fontId="17" fillId="0" borderId="21" xfId="59" applyNumberFormat="1" applyFont="1" applyBorder="1" applyAlignment="1">
      <alignment horizontal="center" vertical="top"/>
      <protection/>
    </xf>
    <xf numFmtId="0" fontId="17" fillId="0" borderId="10" xfId="59" applyFont="1" applyBorder="1" applyAlignment="1" applyProtection="1">
      <alignment horizontal="center" vertical="center" wrapText="1"/>
      <protection locked="0"/>
    </xf>
    <xf numFmtId="0" fontId="22" fillId="33" borderId="10" xfId="59" applyFont="1" applyFill="1" applyBorder="1" applyAlignment="1" applyProtection="1">
      <alignment horizontal="center" vertical="center" wrapText="1"/>
      <protection locked="0"/>
    </xf>
    <xf numFmtId="0" fontId="21" fillId="0" borderId="10" xfId="59" applyFont="1" applyBorder="1" applyAlignment="1">
      <alignment horizontal="center" vertical="top"/>
      <protection/>
    </xf>
    <xf numFmtId="0" fontId="20" fillId="0" borderId="10" xfId="56" applyFont="1" applyBorder="1" applyAlignment="1">
      <alignment horizontal="center" vertical="top"/>
      <protection/>
    </xf>
    <xf numFmtId="0" fontId="17" fillId="0" borderId="10" xfId="67" applyNumberFormat="1" applyFont="1" applyFill="1" applyBorder="1" applyAlignment="1" applyProtection="1">
      <alignment horizontal="center" vertical="center" wrapText="1"/>
      <protection locked="0"/>
    </xf>
    <xf numFmtId="0" fontId="17" fillId="0" borderId="10" xfId="59" applyFont="1" applyBorder="1" applyAlignment="1">
      <alignment horizontal="center" vertical="center" wrapText="1"/>
      <protection/>
    </xf>
    <xf numFmtId="2" fontId="17" fillId="0" borderId="22" xfId="59" applyNumberFormat="1" applyFont="1" applyBorder="1" applyAlignment="1">
      <alignment horizontal="center" vertical="top"/>
      <protection/>
    </xf>
    <xf numFmtId="2" fontId="24" fillId="0" borderId="10" xfId="56" applyNumberFormat="1" applyFont="1" applyBorder="1" applyAlignment="1" applyProtection="1">
      <alignment horizontal="center" vertical="center"/>
      <protection locked="0"/>
    </xf>
    <xf numFmtId="2" fontId="24" fillId="33" borderId="10" xfId="56" applyNumberFormat="1" applyFont="1" applyFill="1" applyBorder="1" applyAlignment="1" applyProtection="1">
      <alignment horizontal="center" vertical="center"/>
      <protection locked="0"/>
    </xf>
    <xf numFmtId="2" fontId="24" fillId="0" borderId="10" xfId="56" applyNumberFormat="1" applyFont="1" applyBorder="1" applyAlignment="1" applyProtection="1">
      <alignment horizontal="center" vertical="center" wrapText="1"/>
      <protection locked="0"/>
    </xf>
    <xf numFmtId="2" fontId="24" fillId="0" borderId="11" xfId="56" applyNumberFormat="1" applyFont="1" applyBorder="1" applyAlignment="1" applyProtection="1">
      <alignment horizontal="center" vertical="center" wrapText="1"/>
      <protection locked="0"/>
    </xf>
    <xf numFmtId="2" fontId="24" fillId="0" borderId="14" xfId="59" applyNumberFormat="1" applyFont="1" applyBorder="1" applyAlignment="1">
      <alignment horizontal="center" vertical="center"/>
      <protection/>
    </xf>
    <xf numFmtId="2" fontId="24" fillId="0" borderId="23" xfId="58" applyNumberFormat="1" applyFont="1" applyBorder="1" applyAlignment="1">
      <alignment horizontal="center" vertical="center"/>
      <protection/>
    </xf>
    <xf numFmtId="0" fontId="6" fillId="0" borderId="0" xfId="59" applyFont="1" applyFill="1" applyAlignment="1">
      <alignment horizontal="center" vertical="center"/>
      <protection/>
    </xf>
    <xf numFmtId="0" fontId="4" fillId="0" borderId="14" xfId="0" applyFont="1" applyFill="1" applyBorder="1" applyAlignment="1">
      <alignment horizontal="center" vertical="top"/>
    </xf>
    <xf numFmtId="0" fontId="23" fillId="0" borderId="14" xfId="0" applyFont="1" applyFill="1" applyBorder="1" applyAlignment="1">
      <alignment horizontal="left" vertical="center" wrapText="1"/>
    </xf>
    <xf numFmtId="0" fontId="60"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4" xfId="0" applyFont="1" applyFill="1" applyBorder="1" applyAlignment="1">
      <alignment horizontal="center" vertical="center" wrapText="1"/>
    </xf>
    <xf numFmtId="2" fontId="23" fillId="0" borderId="14" xfId="0" applyNumberFormat="1" applyFont="1" applyFill="1" applyBorder="1" applyAlignment="1">
      <alignment horizontal="center" vertical="center"/>
    </xf>
    <xf numFmtId="2" fontId="24" fillId="0" borderId="22" xfId="56" applyNumberFormat="1" applyFont="1" applyFill="1" applyBorder="1" applyAlignment="1" applyProtection="1">
      <alignment horizontal="center" vertical="center"/>
      <protection locked="0"/>
    </xf>
    <xf numFmtId="2" fontId="24" fillId="0" borderId="10" xfId="56" applyNumberFormat="1" applyFont="1" applyFill="1" applyBorder="1" applyAlignment="1" applyProtection="1">
      <alignment horizontal="center" vertical="center"/>
      <protection locked="0"/>
    </xf>
    <xf numFmtId="2" fontId="25" fillId="0" borderId="10" xfId="59" applyNumberFormat="1" applyFont="1" applyFill="1" applyBorder="1" applyAlignment="1">
      <alignment horizontal="center" vertical="center"/>
      <protection/>
    </xf>
    <xf numFmtId="2" fontId="25" fillId="0" borderId="10" xfId="56" applyNumberFormat="1" applyFont="1" applyFill="1" applyBorder="1" applyAlignment="1">
      <alignment horizontal="center" vertical="center"/>
      <protection/>
    </xf>
    <xf numFmtId="0" fontId="7" fillId="0" borderId="15" xfId="59" applyFont="1" applyFill="1" applyBorder="1" applyAlignment="1">
      <alignment horizontal="left" vertical="top" wrapText="1"/>
      <protection/>
    </xf>
    <xf numFmtId="0" fontId="7" fillId="0" borderId="10" xfId="56" applyFont="1" applyFill="1" applyBorder="1" applyAlignment="1">
      <alignment horizontal="center" vertical="top" wrapText="1"/>
      <protection/>
    </xf>
    <xf numFmtId="0" fontId="17" fillId="0" borderId="10" xfId="59" applyFont="1" applyFill="1" applyBorder="1" applyAlignment="1" applyProtection="1">
      <alignment horizontal="center" vertical="center" wrapText="1"/>
      <protection locked="0"/>
    </xf>
    <xf numFmtId="2" fontId="18" fillId="0" borderId="12" xfId="59" applyNumberFormat="1" applyFont="1" applyFill="1" applyBorder="1" applyAlignment="1">
      <alignment horizontal="center" vertical="top"/>
      <protection/>
    </xf>
    <xf numFmtId="2" fontId="17" fillId="0" borderId="16" xfId="59" applyNumberFormat="1" applyFont="1" applyFill="1" applyBorder="1" applyAlignment="1">
      <alignment horizontal="center" vertical="top"/>
      <protection/>
    </xf>
    <xf numFmtId="2" fontId="0" fillId="0" borderId="0" xfId="56" applyNumberFormat="1">
      <alignment/>
      <protection/>
    </xf>
    <xf numFmtId="0" fontId="4" fillId="0" borderId="0" xfId="56" applyFont="1" applyAlignment="1">
      <alignment horizontal="left" vertical="center"/>
      <protection/>
    </xf>
    <xf numFmtId="0" fontId="7" fillId="0" borderId="10" xfId="56" applyFont="1" applyBorder="1" applyAlignment="1">
      <alignment horizontal="left" vertical="top" wrapText="1"/>
      <protection/>
    </xf>
    <xf numFmtId="0" fontId="13" fillId="0" borderId="10" xfId="59" applyFont="1" applyBorder="1" applyAlignment="1">
      <alignment horizontal="left" vertical="top" wrapText="1"/>
      <protection/>
    </xf>
    <xf numFmtId="0" fontId="7" fillId="0" borderId="14" xfId="56" applyFont="1" applyBorder="1" applyAlignment="1">
      <alignment horizontal="left" vertical="top" wrapText="1"/>
      <protection/>
    </xf>
    <xf numFmtId="0" fontId="25" fillId="0" borderId="14" xfId="59" applyFont="1" applyBorder="1" applyAlignment="1">
      <alignment horizontal="left" vertical="center" wrapText="1"/>
      <protection/>
    </xf>
    <xf numFmtId="0" fontId="20" fillId="0" borderId="24" xfId="59" applyFont="1" applyBorder="1" applyAlignment="1">
      <alignment horizontal="left" vertical="top" wrapText="1"/>
      <protection/>
    </xf>
    <xf numFmtId="0" fontId="20" fillId="0" borderId="12" xfId="59" applyFont="1" applyBorder="1" applyAlignment="1">
      <alignment horizontal="left" vertical="top" wrapText="1"/>
      <protection/>
    </xf>
    <xf numFmtId="0" fontId="0" fillId="0" borderId="0" xfId="56" applyAlignment="1">
      <alignment horizontal="left"/>
      <protection/>
    </xf>
    <xf numFmtId="0" fontId="7" fillId="0" borderId="25" xfId="56" applyFont="1" applyFill="1" applyBorder="1" applyAlignment="1">
      <alignment horizontal="center" vertical="top"/>
      <protection/>
    </xf>
    <xf numFmtId="0" fontId="7" fillId="0" borderId="26" xfId="56" applyFont="1" applyFill="1" applyBorder="1" applyAlignment="1">
      <alignment horizontal="center" vertical="top"/>
      <protection/>
    </xf>
    <xf numFmtId="0" fontId="7" fillId="0" borderId="26" xfId="56" applyFont="1" applyBorder="1" applyAlignment="1">
      <alignment horizontal="center" vertical="top"/>
      <protection/>
    </xf>
    <xf numFmtId="0" fontId="7" fillId="0" borderId="27" xfId="56" applyFont="1" applyBorder="1" applyAlignment="1">
      <alignment horizontal="center" vertical="top"/>
      <protection/>
    </xf>
    <xf numFmtId="0" fontId="14" fillId="0" borderId="15" xfId="59" applyFont="1" applyBorder="1" applyAlignment="1">
      <alignment horizontal="center" vertical="top" wrapText="1"/>
      <protection/>
    </xf>
    <xf numFmtId="0" fontId="14" fillId="0" borderId="19" xfId="59" applyFont="1" applyBorder="1" applyAlignment="1">
      <alignment horizontal="center" vertical="top" wrapText="1"/>
      <protection/>
    </xf>
    <xf numFmtId="0" fontId="14" fillId="0" borderId="28" xfId="59" applyFont="1" applyBorder="1" applyAlignment="1">
      <alignment horizontal="center" vertical="top" wrapText="1"/>
      <protection/>
    </xf>
    <xf numFmtId="0" fontId="3" fillId="0" borderId="0" xfId="56" applyFont="1" applyAlignment="1">
      <alignment horizontal="right" vertical="top"/>
      <protection/>
    </xf>
    <xf numFmtId="0" fontId="8" fillId="0" borderId="0" xfId="56" applyFont="1" applyFill="1" applyAlignment="1">
      <alignment horizontal="left" vertical="center" wrapText="1"/>
      <protection/>
    </xf>
    <xf numFmtId="0" fontId="8" fillId="0" borderId="0" xfId="56" applyFont="1" applyAlignment="1">
      <alignment horizontal="left" vertical="center" wrapText="1"/>
      <protection/>
    </xf>
    <xf numFmtId="0" fontId="10" fillId="0" borderId="20" xfId="56" applyFont="1" applyFill="1" applyBorder="1" applyAlignment="1" applyProtection="1">
      <alignment horizontal="center" wrapText="1"/>
      <protection locked="0"/>
    </xf>
    <xf numFmtId="0" fontId="10" fillId="0" borderId="20" xfId="56" applyFont="1" applyBorder="1" applyAlignment="1" applyProtection="1">
      <alignment horizontal="center" wrapText="1"/>
      <protection locked="0"/>
    </xf>
    <xf numFmtId="0" fontId="7" fillId="33" borderId="12" xfId="59" applyFont="1" applyFill="1" applyBorder="1" applyAlignment="1" applyProtection="1">
      <alignment horizontal="left" vertical="top"/>
      <protection locked="0"/>
    </xf>
    <xf numFmtId="0" fontId="11" fillId="0" borderId="12" xfId="56" applyFont="1" applyFill="1" applyBorder="1" applyAlignment="1">
      <alignment horizontal="center" vertical="center" wrapText="1"/>
      <protection/>
    </xf>
    <xf numFmtId="0" fontId="11" fillId="0" borderId="12" xfId="56" applyFont="1" applyBorder="1" applyAlignment="1">
      <alignment horizontal="center" vertical="center" wrapText="1"/>
      <protection/>
    </xf>
    <xf numFmtId="0" fontId="15"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2343150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admin\Desktop\DJAC%2009.08.20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225"/>
  <sheetViews>
    <sheetView showGridLines="0" zoomScale="79" zoomScaleNormal="79" zoomScalePageLayoutView="0" workbookViewId="0" topLeftCell="A89">
      <selection activeCell="F95" sqref="F95"/>
    </sheetView>
  </sheetViews>
  <sheetFormatPr defaultColWidth="9.140625" defaultRowHeight="15"/>
  <cols>
    <col min="1" max="1" width="12.140625" style="1" customWidth="1"/>
    <col min="2" max="2" width="64.57421875" style="1" customWidth="1"/>
    <col min="3" max="3" width="1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74" customWidth="1"/>
    <col min="56" max="57" width="9.140625" style="1" customWidth="1"/>
    <col min="58" max="58" width="12.28125" style="1" bestFit="1" customWidth="1"/>
    <col min="59" max="59" width="11.00390625" style="1" bestFit="1" customWidth="1"/>
    <col min="60" max="233" width="9.140625" style="1" customWidth="1"/>
    <col min="234" max="238" width="9.140625" style="3" customWidth="1"/>
    <col min="239" max="16384" width="9.140625" style="1" customWidth="1"/>
  </cols>
  <sheetData>
    <row r="1" spans="1:238" s="4" customFormat="1" ht="27" customHeight="1">
      <c r="A1" s="82" t="str">
        <f>B2&amp;" BoQ"</f>
        <v>Percentage BoQ</v>
      </c>
      <c r="B1" s="82"/>
      <c r="C1" s="82"/>
      <c r="D1" s="82"/>
      <c r="E1" s="82"/>
      <c r="F1" s="82"/>
      <c r="G1" s="82"/>
      <c r="H1" s="82"/>
      <c r="I1" s="82"/>
      <c r="J1" s="82"/>
      <c r="K1" s="82"/>
      <c r="L1" s="82"/>
      <c r="O1" s="5"/>
      <c r="P1" s="5"/>
      <c r="Q1" s="6"/>
      <c r="BC1" s="67"/>
      <c r="HZ1" s="6"/>
      <c r="IA1" s="6"/>
      <c r="IB1" s="6"/>
      <c r="IC1" s="6"/>
      <c r="ID1" s="6"/>
    </row>
    <row r="2" spans="1:55" s="4" customFormat="1" ht="25.5" customHeight="1" hidden="1">
      <c r="A2" s="7" t="s">
        <v>0</v>
      </c>
      <c r="B2" s="7" t="s">
        <v>1</v>
      </c>
      <c r="C2" s="7" t="s">
        <v>2</v>
      </c>
      <c r="D2" s="50" t="s">
        <v>3</v>
      </c>
      <c r="E2" s="7" t="s">
        <v>4</v>
      </c>
      <c r="J2" s="8"/>
      <c r="K2" s="8"/>
      <c r="L2" s="8"/>
      <c r="O2" s="5"/>
      <c r="P2" s="5"/>
      <c r="Q2" s="6"/>
      <c r="BC2" s="67"/>
    </row>
    <row r="3" spans="1:238" s="4" customFormat="1" ht="30" customHeight="1" hidden="1">
      <c r="A3" s="4" t="s">
        <v>5</v>
      </c>
      <c r="C3" s="4" t="s">
        <v>6</v>
      </c>
      <c r="BC3" s="67"/>
      <c r="HZ3" s="6"/>
      <c r="IA3" s="6"/>
      <c r="IB3" s="6"/>
      <c r="IC3" s="6"/>
      <c r="ID3" s="6"/>
    </row>
    <row r="4" spans="1:238" s="9" customFormat="1" ht="30.75" customHeight="1">
      <c r="A4" s="83" t="s">
        <v>110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HZ4" s="10"/>
      <c r="IA4" s="10"/>
      <c r="IB4" s="10"/>
      <c r="IC4" s="10"/>
      <c r="ID4" s="10"/>
    </row>
    <row r="5" spans="1:238" s="9" customFormat="1" ht="38.25" customHeight="1">
      <c r="A5" s="83" t="s">
        <v>488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HZ5" s="10"/>
      <c r="IA5" s="10"/>
      <c r="IB5" s="10"/>
      <c r="IC5" s="10"/>
      <c r="ID5" s="10"/>
    </row>
    <row r="6" spans="1:238" s="9" customFormat="1" ht="30.75" customHeight="1">
      <c r="A6" s="83" t="s">
        <v>487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HZ6" s="10"/>
      <c r="IA6" s="10"/>
      <c r="IB6" s="10"/>
      <c r="IC6" s="10"/>
      <c r="ID6" s="10"/>
    </row>
    <row r="7" spans="1:238" s="9" customFormat="1" ht="29.25" customHeight="1" hidden="1">
      <c r="A7" s="85"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HZ7" s="10"/>
      <c r="IA7" s="10"/>
      <c r="IB7" s="10"/>
      <c r="IC7" s="10"/>
      <c r="ID7" s="10"/>
    </row>
    <row r="8" spans="1:238" s="11" customFormat="1" ht="93.75" customHeight="1">
      <c r="A8" s="61"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HZ8" s="5"/>
      <c r="IA8" s="5"/>
      <c r="IB8" s="5"/>
      <c r="IC8" s="5"/>
      <c r="ID8" s="5"/>
    </row>
    <row r="9" spans="1:238" s="4" customFormat="1" ht="61.5" customHeight="1">
      <c r="A9" s="88" t="s">
        <v>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HZ9" s="6"/>
      <c r="IA9" s="6"/>
      <c r="IB9" s="6"/>
      <c r="IC9" s="6"/>
      <c r="ID9" s="6"/>
    </row>
    <row r="10" spans="1:238" s="13" customFormat="1" ht="18.75" customHeight="1">
      <c r="A10" s="62"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68" t="s">
        <v>10</v>
      </c>
      <c r="HZ10" s="14"/>
      <c r="IA10" s="14"/>
      <c r="IB10" s="14"/>
      <c r="IC10" s="14"/>
      <c r="ID10" s="14"/>
    </row>
    <row r="11" spans="1:238" s="13" customFormat="1" ht="67.5" customHeight="1">
      <c r="A11" s="62"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69" t="s">
        <v>33</v>
      </c>
      <c r="HZ11" s="14"/>
      <c r="IA11" s="14"/>
      <c r="IB11" s="14"/>
      <c r="IC11" s="14"/>
      <c r="ID11" s="14"/>
    </row>
    <row r="12" spans="1:238" s="13" customFormat="1" ht="15">
      <c r="A12" s="62">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3">
        <v>7</v>
      </c>
      <c r="BB12" s="23">
        <v>54</v>
      </c>
      <c r="BC12" s="70">
        <v>8</v>
      </c>
      <c r="HZ12" s="14"/>
      <c r="IA12" s="14"/>
      <c r="IB12" s="14"/>
      <c r="IC12" s="14"/>
      <c r="ID12" s="14"/>
    </row>
    <row r="13" spans="1:238" s="17" customFormat="1" ht="15.75">
      <c r="A13" s="51">
        <v>1</v>
      </c>
      <c r="B13" s="52" t="s">
        <v>277</v>
      </c>
      <c r="C13" s="53" t="s">
        <v>43</v>
      </c>
      <c r="D13" s="75"/>
      <c r="E13" s="76"/>
      <c r="F13" s="76"/>
      <c r="G13" s="76"/>
      <c r="H13" s="76"/>
      <c r="I13" s="76"/>
      <c r="J13" s="76"/>
      <c r="K13" s="76"/>
      <c r="L13" s="76"/>
      <c r="M13" s="76"/>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HV13" s="17">
        <v>1.01</v>
      </c>
      <c r="HW13" s="17" t="s">
        <v>84</v>
      </c>
      <c r="HX13" s="17" t="s">
        <v>43</v>
      </c>
      <c r="HZ13" s="18"/>
      <c r="IA13" s="18">
        <v>1</v>
      </c>
      <c r="IB13" s="18" t="s">
        <v>277</v>
      </c>
      <c r="IC13" s="18" t="s">
        <v>43</v>
      </c>
      <c r="ID13" s="18"/>
    </row>
    <row r="14" spans="1:238" s="17" customFormat="1" ht="78.75">
      <c r="A14" s="51">
        <v>1.01</v>
      </c>
      <c r="B14" s="52" t="s">
        <v>278</v>
      </c>
      <c r="C14" s="53" t="s">
        <v>44</v>
      </c>
      <c r="D14" s="75"/>
      <c r="E14" s="76"/>
      <c r="F14" s="76"/>
      <c r="G14" s="76"/>
      <c r="H14" s="76"/>
      <c r="I14" s="76"/>
      <c r="J14" s="76"/>
      <c r="K14" s="76"/>
      <c r="L14" s="76"/>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HV14" s="17">
        <v>1.02</v>
      </c>
      <c r="HW14" s="17" t="s">
        <v>85</v>
      </c>
      <c r="HX14" s="17" t="s">
        <v>44</v>
      </c>
      <c r="HZ14" s="18"/>
      <c r="IA14" s="18">
        <v>1.01</v>
      </c>
      <c r="IB14" s="18" t="s">
        <v>278</v>
      </c>
      <c r="IC14" s="18" t="s">
        <v>44</v>
      </c>
      <c r="ID14" s="18"/>
    </row>
    <row r="15" spans="1:239" s="17" customFormat="1" ht="26.25" customHeight="1">
      <c r="A15" s="51">
        <v>1.02</v>
      </c>
      <c r="B15" s="52" t="s">
        <v>279</v>
      </c>
      <c r="C15" s="53" t="s">
        <v>45</v>
      </c>
      <c r="D15" s="54">
        <v>1.84</v>
      </c>
      <c r="E15" s="55" t="s">
        <v>399</v>
      </c>
      <c r="F15" s="56">
        <v>251.51</v>
      </c>
      <c r="G15" s="57"/>
      <c r="H15" s="58"/>
      <c r="I15" s="59" t="s">
        <v>34</v>
      </c>
      <c r="J15" s="60">
        <f aca="true" t="shared" si="0" ref="J15:J78">IF(I15="Less(-)",-1,1)</f>
        <v>1</v>
      </c>
      <c r="K15" s="58" t="s">
        <v>35</v>
      </c>
      <c r="L15" s="58" t="s">
        <v>4</v>
      </c>
      <c r="M15" s="45"/>
      <c r="N15" s="44"/>
      <c r="O15" s="44"/>
      <c r="P15" s="46"/>
      <c r="Q15" s="44"/>
      <c r="R15" s="4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7"/>
      <c r="BA15" s="48">
        <f aca="true" t="shared" si="1" ref="BA15:BA78">ROUND(total_amount_ba($B$2,$D$2,D15,F15,J15,K15,M15),0)</f>
        <v>463</v>
      </c>
      <c r="BB15" s="49">
        <f aca="true" t="shared" si="2" ref="BB15:BB78">BA15+SUM(N15:AZ15)</f>
        <v>463</v>
      </c>
      <c r="BC15" s="71" t="str">
        <f aca="true" t="shared" si="3" ref="BC15:BC78">SpellNumber(L15,BB15)</f>
        <v>INR  Four Hundred &amp; Sixty Three  Only</v>
      </c>
      <c r="HV15" s="17">
        <v>1.03</v>
      </c>
      <c r="HW15" s="17" t="s">
        <v>86</v>
      </c>
      <c r="HX15" s="17" t="s">
        <v>45</v>
      </c>
      <c r="HZ15" s="18"/>
      <c r="IA15" s="18">
        <v>1.02</v>
      </c>
      <c r="IB15" s="18" t="s">
        <v>279</v>
      </c>
      <c r="IC15" s="18" t="s">
        <v>45</v>
      </c>
      <c r="ID15" s="18">
        <v>1.84</v>
      </c>
      <c r="IE15" s="17" t="s">
        <v>399</v>
      </c>
    </row>
    <row r="16" spans="1:238" s="17" customFormat="1" ht="27.75" customHeight="1">
      <c r="A16" s="51">
        <v>1.03</v>
      </c>
      <c r="B16" s="52" t="s">
        <v>280</v>
      </c>
      <c r="C16" s="53" t="s">
        <v>53</v>
      </c>
      <c r="D16" s="75"/>
      <c r="E16" s="76"/>
      <c r="F16" s="76"/>
      <c r="G16" s="76"/>
      <c r="H16" s="76"/>
      <c r="I16" s="76"/>
      <c r="J16" s="76"/>
      <c r="K16" s="76"/>
      <c r="L16" s="76"/>
      <c r="M16" s="76"/>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8"/>
      <c r="HV16" s="17">
        <v>1.04</v>
      </c>
      <c r="HW16" s="17" t="s">
        <v>87</v>
      </c>
      <c r="HX16" s="17" t="s">
        <v>53</v>
      </c>
      <c r="HZ16" s="18"/>
      <c r="IA16" s="18">
        <v>1.03</v>
      </c>
      <c r="IB16" s="18" t="s">
        <v>280</v>
      </c>
      <c r="IC16" s="18" t="s">
        <v>53</v>
      </c>
      <c r="ID16" s="18"/>
    </row>
    <row r="17" spans="1:238" s="17" customFormat="1" ht="15.75">
      <c r="A17" s="51">
        <v>1.04</v>
      </c>
      <c r="B17" s="52" t="s">
        <v>281</v>
      </c>
      <c r="C17" s="53" t="s">
        <v>46</v>
      </c>
      <c r="D17" s="75"/>
      <c r="E17" s="76"/>
      <c r="F17" s="76"/>
      <c r="G17" s="76"/>
      <c r="H17" s="76"/>
      <c r="I17" s="76"/>
      <c r="J17" s="76"/>
      <c r="K17" s="76"/>
      <c r="L17" s="76"/>
      <c r="M17" s="76"/>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HV17" s="17">
        <v>1.05</v>
      </c>
      <c r="HW17" s="17" t="s">
        <v>92</v>
      </c>
      <c r="HX17" s="17" t="s">
        <v>46</v>
      </c>
      <c r="HZ17" s="18"/>
      <c r="IA17" s="18">
        <v>1.04</v>
      </c>
      <c r="IB17" s="18" t="s">
        <v>281</v>
      </c>
      <c r="IC17" s="18" t="s">
        <v>46</v>
      </c>
      <c r="ID17" s="18"/>
    </row>
    <row r="18" spans="1:239" s="17" customFormat="1" ht="27" customHeight="1">
      <c r="A18" s="51">
        <v>1.05</v>
      </c>
      <c r="B18" s="52" t="s">
        <v>282</v>
      </c>
      <c r="C18" s="53" t="s">
        <v>54</v>
      </c>
      <c r="D18" s="54">
        <v>15</v>
      </c>
      <c r="E18" s="55" t="s">
        <v>145</v>
      </c>
      <c r="F18" s="56">
        <v>365.94</v>
      </c>
      <c r="G18" s="57"/>
      <c r="H18" s="58"/>
      <c r="I18" s="59" t="s">
        <v>34</v>
      </c>
      <c r="J18" s="60">
        <f t="shared" si="0"/>
        <v>1</v>
      </c>
      <c r="K18" s="58" t="s">
        <v>35</v>
      </c>
      <c r="L18" s="58" t="s">
        <v>4</v>
      </c>
      <c r="M18" s="45"/>
      <c r="N18" s="44"/>
      <c r="O18" s="44"/>
      <c r="P18" s="46"/>
      <c r="Q18" s="44"/>
      <c r="R18" s="4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7"/>
      <c r="BA18" s="48">
        <f t="shared" si="1"/>
        <v>5489</v>
      </c>
      <c r="BB18" s="49">
        <f t="shared" si="2"/>
        <v>5489</v>
      </c>
      <c r="BC18" s="71" t="str">
        <f t="shared" si="3"/>
        <v>INR  Five Thousand Four Hundred &amp; Eighty Nine  Only</v>
      </c>
      <c r="HV18" s="17">
        <v>1.06</v>
      </c>
      <c r="HW18" s="17" t="s">
        <v>88</v>
      </c>
      <c r="HX18" s="17" t="s">
        <v>54</v>
      </c>
      <c r="HZ18" s="18"/>
      <c r="IA18" s="18">
        <v>1.05</v>
      </c>
      <c r="IB18" s="18" t="s">
        <v>282</v>
      </c>
      <c r="IC18" s="18" t="s">
        <v>54</v>
      </c>
      <c r="ID18" s="18">
        <v>15</v>
      </c>
      <c r="IE18" s="17" t="s">
        <v>145</v>
      </c>
    </row>
    <row r="19" spans="1:238" s="17" customFormat="1" ht="57.75" customHeight="1">
      <c r="A19" s="51">
        <v>1.06</v>
      </c>
      <c r="B19" s="52" t="s">
        <v>283</v>
      </c>
      <c r="C19" s="53" t="s">
        <v>55</v>
      </c>
      <c r="D19" s="75"/>
      <c r="E19" s="76"/>
      <c r="F19" s="76"/>
      <c r="G19" s="76"/>
      <c r="H19" s="76"/>
      <c r="I19" s="76"/>
      <c r="J19" s="76"/>
      <c r="K19" s="76"/>
      <c r="L19" s="76"/>
      <c r="M19" s="76"/>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8"/>
      <c r="HZ19" s="18"/>
      <c r="IA19" s="18">
        <v>1.06</v>
      </c>
      <c r="IB19" s="18" t="s">
        <v>283</v>
      </c>
      <c r="IC19" s="18" t="s">
        <v>55</v>
      </c>
      <c r="ID19" s="18"/>
    </row>
    <row r="20" spans="1:239" s="17" customFormat="1" ht="23.25" customHeight="1">
      <c r="A20" s="51">
        <v>1.07</v>
      </c>
      <c r="B20" s="52" t="s">
        <v>281</v>
      </c>
      <c r="C20" s="53" t="s">
        <v>47</v>
      </c>
      <c r="D20" s="54">
        <v>100</v>
      </c>
      <c r="E20" s="55" t="s">
        <v>144</v>
      </c>
      <c r="F20" s="56">
        <v>24.68</v>
      </c>
      <c r="G20" s="57"/>
      <c r="H20" s="58"/>
      <c r="I20" s="59" t="s">
        <v>34</v>
      </c>
      <c r="J20" s="60">
        <f t="shared" si="0"/>
        <v>1</v>
      </c>
      <c r="K20" s="58" t="s">
        <v>35</v>
      </c>
      <c r="L20" s="58" t="s">
        <v>4</v>
      </c>
      <c r="M20" s="45"/>
      <c r="N20" s="44"/>
      <c r="O20" s="44"/>
      <c r="P20" s="46"/>
      <c r="Q20" s="44"/>
      <c r="R20" s="4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7"/>
      <c r="BA20" s="48">
        <f t="shared" si="1"/>
        <v>2468</v>
      </c>
      <c r="BB20" s="49">
        <f t="shared" si="2"/>
        <v>2468</v>
      </c>
      <c r="BC20" s="71" t="str">
        <f t="shared" si="3"/>
        <v>INR  Two Thousand Four Hundred &amp; Sixty Eight  Only</v>
      </c>
      <c r="HZ20" s="18"/>
      <c r="IA20" s="18">
        <v>1.07</v>
      </c>
      <c r="IB20" s="18" t="s">
        <v>281</v>
      </c>
      <c r="IC20" s="18" t="s">
        <v>47</v>
      </c>
      <c r="ID20" s="18">
        <v>100</v>
      </c>
      <c r="IE20" s="17" t="s">
        <v>144</v>
      </c>
    </row>
    <row r="21" spans="1:238" s="17" customFormat="1" ht="25.5" customHeight="1">
      <c r="A21" s="51">
        <v>1.08</v>
      </c>
      <c r="B21" s="52" t="s">
        <v>284</v>
      </c>
      <c r="C21" s="53" t="s">
        <v>56</v>
      </c>
      <c r="D21" s="75"/>
      <c r="E21" s="76"/>
      <c r="F21" s="76"/>
      <c r="G21" s="76"/>
      <c r="H21" s="76"/>
      <c r="I21" s="76"/>
      <c r="J21" s="76"/>
      <c r="K21" s="76"/>
      <c r="L21" s="76"/>
      <c r="M21" s="76"/>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8"/>
      <c r="HZ21" s="18"/>
      <c r="IA21" s="18">
        <v>1.08</v>
      </c>
      <c r="IB21" s="18" t="s">
        <v>284</v>
      </c>
      <c r="IC21" s="18" t="s">
        <v>56</v>
      </c>
      <c r="ID21" s="18"/>
    </row>
    <row r="22" spans="1:238" s="17" customFormat="1" ht="57.75" customHeight="1">
      <c r="A22" s="51">
        <v>1.09</v>
      </c>
      <c r="B22" s="52" t="s">
        <v>285</v>
      </c>
      <c r="C22" s="53" t="s">
        <v>48</v>
      </c>
      <c r="D22" s="75"/>
      <c r="E22" s="76"/>
      <c r="F22" s="76"/>
      <c r="G22" s="76"/>
      <c r="H22" s="76"/>
      <c r="I22" s="76"/>
      <c r="J22" s="76"/>
      <c r="K22" s="76"/>
      <c r="L22" s="76"/>
      <c r="M22" s="76"/>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8"/>
      <c r="HZ22" s="18"/>
      <c r="IA22" s="18">
        <v>1.09</v>
      </c>
      <c r="IB22" s="18" t="s">
        <v>285</v>
      </c>
      <c r="IC22" s="18" t="s">
        <v>48</v>
      </c>
      <c r="ID22" s="18"/>
    </row>
    <row r="23" spans="1:239" s="17" customFormat="1" ht="57.75" customHeight="1">
      <c r="A23" s="51">
        <v>1.1</v>
      </c>
      <c r="B23" s="52" t="s">
        <v>286</v>
      </c>
      <c r="C23" s="53" t="s">
        <v>57</v>
      </c>
      <c r="D23" s="54">
        <v>2.34</v>
      </c>
      <c r="E23" s="55" t="s">
        <v>399</v>
      </c>
      <c r="F23" s="56">
        <v>5546.73</v>
      </c>
      <c r="G23" s="57"/>
      <c r="H23" s="58"/>
      <c r="I23" s="59" t="s">
        <v>34</v>
      </c>
      <c r="J23" s="60">
        <f t="shared" si="0"/>
        <v>1</v>
      </c>
      <c r="K23" s="58" t="s">
        <v>35</v>
      </c>
      <c r="L23" s="58" t="s">
        <v>4</v>
      </c>
      <c r="M23" s="45"/>
      <c r="N23" s="44"/>
      <c r="O23" s="44"/>
      <c r="P23" s="46"/>
      <c r="Q23" s="44"/>
      <c r="R23" s="4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7"/>
      <c r="BA23" s="48">
        <f t="shared" si="1"/>
        <v>12979</v>
      </c>
      <c r="BB23" s="49">
        <f t="shared" si="2"/>
        <v>12979</v>
      </c>
      <c r="BC23" s="71" t="str">
        <f t="shared" si="3"/>
        <v>INR  Twelve Thousand Nine Hundred &amp; Seventy Nine  Only</v>
      </c>
      <c r="HZ23" s="18"/>
      <c r="IA23" s="18">
        <v>1.1</v>
      </c>
      <c r="IB23" s="18" t="s">
        <v>286</v>
      </c>
      <c r="IC23" s="18" t="s">
        <v>57</v>
      </c>
      <c r="ID23" s="18">
        <v>2.34</v>
      </c>
      <c r="IE23" s="17" t="s">
        <v>399</v>
      </c>
    </row>
    <row r="24" spans="1:238" s="17" customFormat="1" ht="57.75" customHeight="1">
      <c r="A24" s="51">
        <v>1.11</v>
      </c>
      <c r="B24" s="52" t="s">
        <v>287</v>
      </c>
      <c r="C24" s="53" t="s">
        <v>58</v>
      </c>
      <c r="D24" s="75"/>
      <c r="E24" s="76"/>
      <c r="F24" s="76"/>
      <c r="G24" s="76"/>
      <c r="H24" s="76"/>
      <c r="I24" s="76"/>
      <c r="J24" s="76"/>
      <c r="K24" s="76"/>
      <c r="L24" s="76"/>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8"/>
      <c r="HZ24" s="18"/>
      <c r="IA24" s="18">
        <v>1.11</v>
      </c>
      <c r="IB24" s="18" t="s">
        <v>287</v>
      </c>
      <c r="IC24" s="18" t="s">
        <v>58</v>
      </c>
      <c r="ID24" s="18"/>
    </row>
    <row r="25" spans="1:239" s="17" customFormat="1" ht="57.75" customHeight="1">
      <c r="A25" s="51">
        <v>1.12</v>
      </c>
      <c r="B25" s="52" t="s">
        <v>288</v>
      </c>
      <c r="C25" s="53" t="s">
        <v>59</v>
      </c>
      <c r="D25" s="54">
        <v>0.2</v>
      </c>
      <c r="E25" s="55" t="s">
        <v>399</v>
      </c>
      <c r="F25" s="56">
        <v>8587.24</v>
      </c>
      <c r="G25" s="57"/>
      <c r="H25" s="58"/>
      <c r="I25" s="59" t="s">
        <v>34</v>
      </c>
      <c r="J25" s="60">
        <f t="shared" si="0"/>
        <v>1</v>
      </c>
      <c r="K25" s="58" t="s">
        <v>35</v>
      </c>
      <c r="L25" s="58" t="s">
        <v>4</v>
      </c>
      <c r="M25" s="45"/>
      <c r="N25" s="44"/>
      <c r="O25" s="44"/>
      <c r="P25" s="46"/>
      <c r="Q25" s="44"/>
      <c r="R25" s="4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7"/>
      <c r="BA25" s="48">
        <f t="shared" si="1"/>
        <v>1717</v>
      </c>
      <c r="BB25" s="49">
        <f t="shared" si="2"/>
        <v>1717</v>
      </c>
      <c r="BC25" s="71" t="str">
        <f t="shared" si="3"/>
        <v>INR  One Thousand Seven Hundred &amp; Seventeen  Only</v>
      </c>
      <c r="HZ25" s="18"/>
      <c r="IA25" s="18">
        <v>1.12</v>
      </c>
      <c r="IB25" s="18" t="s">
        <v>288</v>
      </c>
      <c r="IC25" s="18" t="s">
        <v>59</v>
      </c>
      <c r="ID25" s="18">
        <v>0.2</v>
      </c>
      <c r="IE25" s="17" t="s">
        <v>399</v>
      </c>
    </row>
    <row r="26" spans="1:239" s="17" customFormat="1" ht="57.75" customHeight="1">
      <c r="A26" s="51">
        <v>1.13</v>
      </c>
      <c r="B26" s="52" t="s">
        <v>289</v>
      </c>
      <c r="C26" s="53" t="s">
        <v>60</v>
      </c>
      <c r="D26" s="54">
        <v>5.5</v>
      </c>
      <c r="E26" s="55" t="s">
        <v>144</v>
      </c>
      <c r="F26" s="56">
        <v>597.68</v>
      </c>
      <c r="G26" s="57"/>
      <c r="H26" s="58"/>
      <c r="I26" s="59" t="s">
        <v>34</v>
      </c>
      <c r="J26" s="60">
        <f t="shared" si="0"/>
        <v>1</v>
      </c>
      <c r="K26" s="58" t="s">
        <v>35</v>
      </c>
      <c r="L26" s="58" t="s">
        <v>4</v>
      </c>
      <c r="M26" s="45"/>
      <c r="N26" s="44"/>
      <c r="O26" s="44"/>
      <c r="P26" s="46"/>
      <c r="Q26" s="44"/>
      <c r="R26" s="4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7"/>
      <c r="BA26" s="48">
        <f t="shared" si="1"/>
        <v>3287</v>
      </c>
      <c r="BB26" s="49">
        <f t="shared" si="2"/>
        <v>3287</v>
      </c>
      <c r="BC26" s="71" t="str">
        <f t="shared" si="3"/>
        <v>INR  Three Thousand Two Hundred &amp; Eighty Seven  Only</v>
      </c>
      <c r="HZ26" s="18"/>
      <c r="IA26" s="18">
        <v>1.13</v>
      </c>
      <c r="IB26" s="18" t="s">
        <v>289</v>
      </c>
      <c r="IC26" s="18" t="s">
        <v>60</v>
      </c>
      <c r="ID26" s="18">
        <v>5.5</v>
      </c>
      <c r="IE26" s="17" t="s">
        <v>144</v>
      </c>
    </row>
    <row r="27" spans="1:238" s="17" customFormat="1" ht="57.75" customHeight="1">
      <c r="A27" s="51">
        <v>1.14</v>
      </c>
      <c r="B27" s="52" t="s">
        <v>290</v>
      </c>
      <c r="C27" s="53" t="s">
        <v>61</v>
      </c>
      <c r="D27" s="75"/>
      <c r="E27" s="76"/>
      <c r="F27" s="76"/>
      <c r="G27" s="76"/>
      <c r="H27" s="76"/>
      <c r="I27" s="76"/>
      <c r="J27" s="76"/>
      <c r="K27" s="76"/>
      <c r="L27" s="76"/>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8"/>
      <c r="HZ27" s="18"/>
      <c r="IA27" s="18">
        <v>1.14</v>
      </c>
      <c r="IB27" s="18" t="s">
        <v>290</v>
      </c>
      <c r="IC27" s="18" t="s">
        <v>61</v>
      </c>
      <c r="ID27" s="18"/>
    </row>
    <row r="28" spans="1:239" s="17" customFormat="1" ht="57.75" customHeight="1">
      <c r="A28" s="51">
        <v>1.15</v>
      </c>
      <c r="B28" s="52" t="s">
        <v>291</v>
      </c>
      <c r="C28" s="53" t="s">
        <v>62</v>
      </c>
      <c r="D28" s="54">
        <v>30</v>
      </c>
      <c r="E28" s="55" t="s">
        <v>399</v>
      </c>
      <c r="F28" s="56">
        <v>9398.77</v>
      </c>
      <c r="G28" s="57"/>
      <c r="H28" s="58"/>
      <c r="I28" s="59" t="s">
        <v>34</v>
      </c>
      <c r="J28" s="60">
        <f t="shared" si="0"/>
        <v>1</v>
      </c>
      <c r="K28" s="58" t="s">
        <v>35</v>
      </c>
      <c r="L28" s="58" t="s">
        <v>4</v>
      </c>
      <c r="M28" s="45"/>
      <c r="N28" s="44"/>
      <c r="O28" s="44"/>
      <c r="P28" s="46"/>
      <c r="Q28" s="44"/>
      <c r="R28" s="4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7"/>
      <c r="BA28" s="48">
        <f t="shared" si="1"/>
        <v>281963</v>
      </c>
      <c r="BB28" s="49">
        <f t="shared" si="2"/>
        <v>281963</v>
      </c>
      <c r="BC28" s="71" t="str">
        <f t="shared" si="3"/>
        <v>INR  Two Lakh Eighty One Thousand Nine Hundred &amp; Sixty Three  Only</v>
      </c>
      <c r="HZ28" s="18"/>
      <c r="IA28" s="18">
        <v>1.15</v>
      </c>
      <c r="IB28" s="18" t="s">
        <v>291</v>
      </c>
      <c r="IC28" s="18" t="s">
        <v>62</v>
      </c>
      <c r="ID28" s="18">
        <v>30</v>
      </c>
      <c r="IE28" s="17" t="s">
        <v>399</v>
      </c>
    </row>
    <row r="29" spans="1:238" s="17" customFormat="1" ht="57.75" customHeight="1">
      <c r="A29" s="51">
        <v>1.16</v>
      </c>
      <c r="B29" s="52" t="s">
        <v>292</v>
      </c>
      <c r="C29" s="53" t="s">
        <v>63</v>
      </c>
      <c r="D29" s="75"/>
      <c r="E29" s="76"/>
      <c r="F29" s="76"/>
      <c r="G29" s="76"/>
      <c r="H29" s="76"/>
      <c r="I29" s="76"/>
      <c r="J29" s="76"/>
      <c r="K29" s="76"/>
      <c r="L29" s="76"/>
      <c r="M29" s="76"/>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8"/>
      <c r="HZ29" s="18"/>
      <c r="IA29" s="18">
        <v>1.16</v>
      </c>
      <c r="IB29" s="18" t="s">
        <v>292</v>
      </c>
      <c r="IC29" s="18" t="s">
        <v>63</v>
      </c>
      <c r="ID29" s="18"/>
    </row>
    <row r="30" spans="1:239" s="17" customFormat="1" ht="57.75" customHeight="1">
      <c r="A30" s="51">
        <v>1.17</v>
      </c>
      <c r="B30" s="52" t="s">
        <v>293</v>
      </c>
      <c r="C30" s="53" t="s">
        <v>49</v>
      </c>
      <c r="D30" s="54">
        <v>0.66</v>
      </c>
      <c r="E30" s="55" t="s">
        <v>144</v>
      </c>
      <c r="F30" s="56">
        <v>587.07</v>
      </c>
      <c r="G30" s="57"/>
      <c r="H30" s="58"/>
      <c r="I30" s="59" t="s">
        <v>34</v>
      </c>
      <c r="J30" s="60">
        <f t="shared" si="0"/>
        <v>1</v>
      </c>
      <c r="K30" s="58" t="s">
        <v>35</v>
      </c>
      <c r="L30" s="58" t="s">
        <v>4</v>
      </c>
      <c r="M30" s="45"/>
      <c r="N30" s="44"/>
      <c r="O30" s="44"/>
      <c r="P30" s="46"/>
      <c r="Q30" s="44"/>
      <c r="R30" s="4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7"/>
      <c r="BA30" s="48">
        <f t="shared" si="1"/>
        <v>387</v>
      </c>
      <c r="BB30" s="49">
        <f t="shared" si="2"/>
        <v>387</v>
      </c>
      <c r="BC30" s="71" t="str">
        <f t="shared" si="3"/>
        <v>INR  Three Hundred &amp; Eighty Seven  Only</v>
      </c>
      <c r="HZ30" s="18"/>
      <c r="IA30" s="18">
        <v>1.17</v>
      </c>
      <c r="IB30" s="18" t="s">
        <v>293</v>
      </c>
      <c r="IC30" s="18" t="s">
        <v>49</v>
      </c>
      <c r="ID30" s="18">
        <v>0.66</v>
      </c>
      <c r="IE30" s="17" t="s">
        <v>144</v>
      </c>
    </row>
    <row r="31" spans="1:239" s="17" customFormat="1" ht="57.75" customHeight="1">
      <c r="A31" s="51">
        <v>1.18</v>
      </c>
      <c r="B31" s="52" t="s">
        <v>294</v>
      </c>
      <c r="C31" s="53" t="s">
        <v>64</v>
      </c>
      <c r="D31" s="54">
        <v>72.5</v>
      </c>
      <c r="E31" s="55" t="s">
        <v>144</v>
      </c>
      <c r="F31" s="56">
        <v>533.41</v>
      </c>
      <c r="G31" s="57"/>
      <c r="H31" s="58"/>
      <c r="I31" s="59" t="s">
        <v>34</v>
      </c>
      <c r="J31" s="60">
        <f t="shared" si="0"/>
        <v>1</v>
      </c>
      <c r="K31" s="58" t="s">
        <v>35</v>
      </c>
      <c r="L31" s="58" t="s">
        <v>4</v>
      </c>
      <c r="M31" s="45"/>
      <c r="N31" s="44"/>
      <c r="O31" s="44"/>
      <c r="P31" s="46"/>
      <c r="Q31" s="44"/>
      <c r="R31" s="4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7"/>
      <c r="BA31" s="48">
        <f t="shared" si="1"/>
        <v>38672</v>
      </c>
      <c r="BB31" s="49">
        <f t="shared" si="2"/>
        <v>38672</v>
      </c>
      <c r="BC31" s="71" t="str">
        <f t="shared" si="3"/>
        <v>INR  Thirty Eight Thousand Six Hundred &amp; Seventy Two  Only</v>
      </c>
      <c r="HZ31" s="18"/>
      <c r="IA31" s="18">
        <v>1.18</v>
      </c>
      <c r="IB31" s="18" t="s">
        <v>294</v>
      </c>
      <c r="IC31" s="18" t="s">
        <v>64</v>
      </c>
      <c r="ID31" s="18">
        <v>72.5</v>
      </c>
      <c r="IE31" s="17" t="s">
        <v>144</v>
      </c>
    </row>
    <row r="32" spans="1:239" s="17" customFormat="1" ht="57.75" customHeight="1">
      <c r="A32" s="51">
        <v>1.19</v>
      </c>
      <c r="B32" s="52" t="s">
        <v>295</v>
      </c>
      <c r="C32" s="53" t="s">
        <v>65</v>
      </c>
      <c r="D32" s="54">
        <v>48</v>
      </c>
      <c r="E32" s="55" t="s">
        <v>144</v>
      </c>
      <c r="F32" s="56">
        <v>705.17</v>
      </c>
      <c r="G32" s="57"/>
      <c r="H32" s="58"/>
      <c r="I32" s="59" t="s">
        <v>34</v>
      </c>
      <c r="J32" s="60">
        <f t="shared" si="0"/>
        <v>1</v>
      </c>
      <c r="K32" s="58" t="s">
        <v>35</v>
      </c>
      <c r="L32" s="58" t="s">
        <v>4</v>
      </c>
      <c r="M32" s="45"/>
      <c r="N32" s="44"/>
      <c r="O32" s="44"/>
      <c r="P32" s="46"/>
      <c r="Q32" s="44"/>
      <c r="R32" s="4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7"/>
      <c r="BA32" s="48">
        <f t="shared" si="1"/>
        <v>33848</v>
      </c>
      <c r="BB32" s="49">
        <f t="shared" si="2"/>
        <v>33848</v>
      </c>
      <c r="BC32" s="71" t="str">
        <f t="shared" si="3"/>
        <v>INR  Thirty Three Thousand Eight Hundred &amp; Forty Eight  Only</v>
      </c>
      <c r="HZ32" s="18"/>
      <c r="IA32" s="18">
        <v>1.19</v>
      </c>
      <c r="IB32" s="18" t="s">
        <v>295</v>
      </c>
      <c r="IC32" s="18" t="s">
        <v>65</v>
      </c>
      <c r="ID32" s="18">
        <v>48</v>
      </c>
      <c r="IE32" s="17" t="s">
        <v>144</v>
      </c>
    </row>
    <row r="33" spans="1:238" s="17" customFormat="1" ht="57.75" customHeight="1">
      <c r="A33" s="51">
        <v>1.2</v>
      </c>
      <c r="B33" s="52" t="s">
        <v>296</v>
      </c>
      <c r="C33" s="53" t="s">
        <v>66</v>
      </c>
      <c r="D33" s="75"/>
      <c r="E33" s="76"/>
      <c r="F33" s="76"/>
      <c r="G33" s="76"/>
      <c r="H33" s="76"/>
      <c r="I33" s="76"/>
      <c r="J33" s="76"/>
      <c r="K33" s="76"/>
      <c r="L33" s="76"/>
      <c r="M33" s="76"/>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8"/>
      <c r="HZ33" s="18"/>
      <c r="IA33" s="18">
        <v>1.2</v>
      </c>
      <c r="IB33" s="18" t="s">
        <v>296</v>
      </c>
      <c r="IC33" s="18" t="s">
        <v>66</v>
      </c>
      <c r="ID33" s="18"/>
    </row>
    <row r="34" spans="1:239" s="17" customFormat="1" ht="57.75" customHeight="1">
      <c r="A34" s="51">
        <v>1.21</v>
      </c>
      <c r="B34" s="52" t="s">
        <v>297</v>
      </c>
      <c r="C34" s="53" t="s">
        <v>67</v>
      </c>
      <c r="D34" s="54">
        <v>3550</v>
      </c>
      <c r="E34" s="55" t="s">
        <v>146</v>
      </c>
      <c r="F34" s="56">
        <v>78.61</v>
      </c>
      <c r="G34" s="57"/>
      <c r="H34" s="58"/>
      <c r="I34" s="59" t="s">
        <v>34</v>
      </c>
      <c r="J34" s="60">
        <f t="shared" si="0"/>
        <v>1</v>
      </c>
      <c r="K34" s="58" t="s">
        <v>35</v>
      </c>
      <c r="L34" s="58" t="s">
        <v>4</v>
      </c>
      <c r="M34" s="45"/>
      <c r="N34" s="44"/>
      <c r="O34" s="44"/>
      <c r="P34" s="46"/>
      <c r="Q34" s="44"/>
      <c r="R34" s="4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7"/>
      <c r="BA34" s="48">
        <f t="shared" si="1"/>
        <v>279066</v>
      </c>
      <c r="BB34" s="49">
        <f t="shared" si="2"/>
        <v>279066</v>
      </c>
      <c r="BC34" s="71" t="str">
        <f t="shared" si="3"/>
        <v>INR  Two Lakh Seventy Nine Thousand  &amp;Sixty Six  Only</v>
      </c>
      <c r="HZ34" s="18"/>
      <c r="IA34" s="18">
        <v>1.21</v>
      </c>
      <c r="IB34" s="18" t="s">
        <v>297</v>
      </c>
      <c r="IC34" s="18" t="s">
        <v>67</v>
      </c>
      <c r="ID34" s="18">
        <v>3550</v>
      </c>
      <c r="IE34" s="17" t="s">
        <v>146</v>
      </c>
    </row>
    <row r="35" spans="1:238" s="17" customFormat="1" ht="57.75" customHeight="1">
      <c r="A35" s="51">
        <v>1.22</v>
      </c>
      <c r="B35" s="52" t="s">
        <v>298</v>
      </c>
      <c r="C35" s="53" t="s">
        <v>68</v>
      </c>
      <c r="D35" s="75"/>
      <c r="E35" s="76"/>
      <c r="F35" s="76"/>
      <c r="G35" s="76"/>
      <c r="H35" s="76"/>
      <c r="I35" s="76"/>
      <c r="J35" s="76"/>
      <c r="K35" s="76"/>
      <c r="L35" s="76"/>
      <c r="M35" s="76"/>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8"/>
      <c r="HZ35" s="18"/>
      <c r="IA35" s="18">
        <v>1.22</v>
      </c>
      <c r="IB35" s="18" t="s">
        <v>298</v>
      </c>
      <c r="IC35" s="18" t="s">
        <v>68</v>
      </c>
      <c r="ID35" s="18"/>
    </row>
    <row r="36" spans="1:238" s="17" customFormat="1" ht="57.75" customHeight="1">
      <c r="A36" s="51">
        <v>1.23</v>
      </c>
      <c r="B36" s="52" t="s">
        <v>299</v>
      </c>
      <c r="C36" s="53" t="s">
        <v>69</v>
      </c>
      <c r="D36" s="75"/>
      <c r="E36" s="76"/>
      <c r="F36" s="76"/>
      <c r="G36" s="76"/>
      <c r="H36" s="76"/>
      <c r="I36" s="76"/>
      <c r="J36" s="76"/>
      <c r="K36" s="76"/>
      <c r="L36" s="76"/>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8"/>
      <c r="HZ36" s="18"/>
      <c r="IA36" s="18">
        <v>1.23</v>
      </c>
      <c r="IB36" s="18" t="s">
        <v>299</v>
      </c>
      <c r="IC36" s="18" t="s">
        <v>69</v>
      </c>
      <c r="ID36" s="18"/>
    </row>
    <row r="37" spans="1:239" s="17" customFormat="1" ht="57.75" customHeight="1">
      <c r="A37" s="51">
        <v>1.24</v>
      </c>
      <c r="B37" s="52" t="s">
        <v>300</v>
      </c>
      <c r="C37" s="53" t="s">
        <v>50</v>
      </c>
      <c r="D37" s="54">
        <v>4.28</v>
      </c>
      <c r="E37" s="55" t="s">
        <v>399</v>
      </c>
      <c r="F37" s="56">
        <v>5838.01</v>
      </c>
      <c r="G37" s="57"/>
      <c r="H37" s="58"/>
      <c r="I37" s="59" t="s">
        <v>34</v>
      </c>
      <c r="J37" s="60">
        <f t="shared" si="0"/>
        <v>1</v>
      </c>
      <c r="K37" s="58" t="s">
        <v>35</v>
      </c>
      <c r="L37" s="58" t="s">
        <v>4</v>
      </c>
      <c r="M37" s="45"/>
      <c r="N37" s="44"/>
      <c r="O37" s="44"/>
      <c r="P37" s="46"/>
      <c r="Q37" s="44"/>
      <c r="R37" s="4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7"/>
      <c r="BA37" s="48">
        <f t="shared" si="1"/>
        <v>24987</v>
      </c>
      <c r="BB37" s="49">
        <f t="shared" si="2"/>
        <v>24987</v>
      </c>
      <c r="BC37" s="71" t="str">
        <f t="shared" si="3"/>
        <v>INR  Twenty Four Thousand Nine Hundred &amp; Eighty Seven  Only</v>
      </c>
      <c r="HZ37" s="18"/>
      <c r="IA37" s="18">
        <v>1.24</v>
      </c>
      <c r="IB37" s="18" t="s">
        <v>300</v>
      </c>
      <c r="IC37" s="18" t="s">
        <v>50</v>
      </c>
      <c r="ID37" s="18">
        <v>4.28</v>
      </c>
      <c r="IE37" s="17" t="s">
        <v>399</v>
      </c>
    </row>
    <row r="38" spans="1:238" s="17" customFormat="1" ht="57.75" customHeight="1">
      <c r="A38" s="51">
        <v>1.25</v>
      </c>
      <c r="B38" s="52" t="s">
        <v>301</v>
      </c>
      <c r="C38" s="53" t="s">
        <v>51</v>
      </c>
      <c r="D38" s="75"/>
      <c r="E38" s="76"/>
      <c r="F38" s="76"/>
      <c r="G38" s="76"/>
      <c r="H38" s="76"/>
      <c r="I38" s="76"/>
      <c r="J38" s="76"/>
      <c r="K38" s="76"/>
      <c r="L38" s="76"/>
      <c r="M38" s="76"/>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8"/>
      <c r="HZ38" s="18"/>
      <c r="IA38" s="18">
        <v>1.25</v>
      </c>
      <c r="IB38" s="18" t="s">
        <v>301</v>
      </c>
      <c r="IC38" s="18" t="s">
        <v>51</v>
      </c>
      <c r="ID38" s="18"/>
    </row>
    <row r="39" spans="1:239" s="17" customFormat="1" ht="57.75" customHeight="1">
      <c r="A39" s="51">
        <v>1.26</v>
      </c>
      <c r="B39" s="52" t="s">
        <v>302</v>
      </c>
      <c r="C39" s="53" t="s">
        <v>70</v>
      </c>
      <c r="D39" s="54">
        <v>4.38</v>
      </c>
      <c r="E39" s="55" t="s">
        <v>399</v>
      </c>
      <c r="F39" s="56">
        <v>7510.7</v>
      </c>
      <c r="G39" s="57"/>
      <c r="H39" s="58"/>
      <c r="I39" s="59" t="s">
        <v>34</v>
      </c>
      <c r="J39" s="60">
        <f t="shared" si="0"/>
        <v>1</v>
      </c>
      <c r="K39" s="58" t="s">
        <v>35</v>
      </c>
      <c r="L39" s="58" t="s">
        <v>4</v>
      </c>
      <c r="M39" s="45"/>
      <c r="N39" s="44"/>
      <c r="O39" s="44"/>
      <c r="P39" s="46"/>
      <c r="Q39" s="44"/>
      <c r="R39" s="4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7"/>
      <c r="BA39" s="48">
        <f t="shared" si="1"/>
        <v>32897</v>
      </c>
      <c r="BB39" s="49">
        <f t="shared" si="2"/>
        <v>32897</v>
      </c>
      <c r="BC39" s="71" t="str">
        <f t="shared" si="3"/>
        <v>INR  Thirty Two Thousand Eight Hundred &amp; Ninety Seven  Only</v>
      </c>
      <c r="HZ39" s="18"/>
      <c r="IA39" s="18">
        <v>1.26</v>
      </c>
      <c r="IB39" s="18" t="s">
        <v>302</v>
      </c>
      <c r="IC39" s="18" t="s">
        <v>70</v>
      </c>
      <c r="ID39" s="18">
        <v>4.38</v>
      </c>
      <c r="IE39" s="17" t="s">
        <v>399</v>
      </c>
    </row>
    <row r="40" spans="1:239" s="17" customFormat="1" ht="57.75" customHeight="1">
      <c r="A40" s="51">
        <v>1.27</v>
      </c>
      <c r="B40" s="52" t="s">
        <v>303</v>
      </c>
      <c r="C40" s="53" t="s">
        <v>71</v>
      </c>
      <c r="D40" s="54">
        <v>39</v>
      </c>
      <c r="E40" s="55" t="s">
        <v>144</v>
      </c>
      <c r="F40" s="56">
        <v>7795.53</v>
      </c>
      <c r="G40" s="57"/>
      <c r="H40" s="58"/>
      <c r="I40" s="59" t="s">
        <v>34</v>
      </c>
      <c r="J40" s="60">
        <f t="shared" si="0"/>
        <v>1</v>
      </c>
      <c r="K40" s="58" t="s">
        <v>35</v>
      </c>
      <c r="L40" s="58" t="s">
        <v>4</v>
      </c>
      <c r="M40" s="45"/>
      <c r="N40" s="44"/>
      <c r="O40" s="44"/>
      <c r="P40" s="46"/>
      <c r="Q40" s="44"/>
      <c r="R40" s="4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7"/>
      <c r="BA40" s="48">
        <f t="shared" si="1"/>
        <v>304026</v>
      </c>
      <c r="BB40" s="49">
        <f t="shared" si="2"/>
        <v>304026</v>
      </c>
      <c r="BC40" s="71" t="str">
        <f t="shared" si="3"/>
        <v>INR  Three Lakh Four Thousand  &amp;Twenty Six  Only</v>
      </c>
      <c r="HZ40" s="18"/>
      <c r="IA40" s="18">
        <v>1.27</v>
      </c>
      <c r="IB40" s="18" t="s">
        <v>303</v>
      </c>
      <c r="IC40" s="18" t="s">
        <v>71</v>
      </c>
      <c r="ID40" s="18">
        <v>39</v>
      </c>
      <c r="IE40" s="17" t="s">
        <v>144</v>
      </c>
    </row>
    <row r="41" spans="1:238" s="17" customFormat="1" ht="57.75" customHeight="1">
      <c r="A41" s="51">
        <v>1.28</v>
      </c>
      <c r="B41" s="52" t="s">
        <v>100</v>
      </c>
      <c r="C41" s="53" t="s">
        <v>72</v>
      </c>
      <c r="D41" s="75"/>
      <c r="E41" s="76"/>
      <c r="F41" s="76"/>
      <c r="G41" s="76"/>
      <c r="H41" s="76"/>
      <c r="I41" s="76"/>
      <c r="J41" s="76"/>
      <c r="K41" s="76"/>
      <c r="L41" s="76"/>
      <c r="M41" s="76"/>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8"/>
      <c r="HZ41" s="18"/>
      <c r="IA41" s="18">
        <v>1.28</v>
      </c>
      <c r="IB41" s="18" t="s">
        <v>100</v>
      </c>
      <c r="IC41" s="18" t="s">
        <v>72</v>
      </c>
      <c r="ID41" s="18"/>
    </row>
    <row r="42" spans="1:238" s="17" customFormat="1" ht="57.75" customHeight="1">
      <c r="A42" s="51">
        <v>1.29</v>
      </c>
      <c r="B42" s="52" t="s">
        <v>218</v>
      </c>
      <c r="C42" s="53" t="s">
        <v>73</v>
      </c>
      <c r="D42" s="75"/>
      <c r="E42" s="76"/>
      <c r="F42" s="76"/>
      <c r="G42" s="76"/>
      <c r="H42" s="76"/>
      <c r="I42" s="76"/>
      <c r="J42" s="76"/>
      <c r="K42" s="76"/>
      <c r="L42" s="76"/>
      <c r="M42" s="76"/>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8"/>
      <c r="HZ42" s="18"/>
      <c r="IA42" s="18">
        <v>1.29</v>
      </c>
      <c r="IB42" s="18" t="s">
        <v>218</v>
      </c>
      <c r="IC42" s="18" t="s">
        <v>73</v>
      </c>
      <c r="ID42" s="18"/>
    </row>
    <row r="43" spans="1:239" s="17" customFormat="1" ht="57.75" customHeight="1">
      <c r="A43" s="51">
        <v>1.3</v>
      </c>
      <c r="B43" s="52" t="s">
        <v>236</v>
      </c>
      <c r="C43" s="53" t="s">
        <v>74</v>
      </c>
      <c r="D43" s="54">
        <v>26.88</v>
      </c>
      <c r="E43" s="55" t="s">
        <v>144</v>
      </c>
      <c r="F43" s="56">
        <v>1767.43</v>
      </c>
      <c r="G43" s="57"/>
      <c r="H43" s="58"/>
      <c r="I43" s="59" t="s">
        <v>34</v>
      </c>
      <c r="J43" s="60">
        <f t="shared" si="0"/>
        <v>1</v>
      </c>
      <c r="K43" s="58" t="s">
        <v>35</v>
      </c>
      <c r="L43" s="58" t="s">
        <v>4</v>
      </c>
      <c r="M43" s="45"/>
      <c r="N43" s="44"/>
      <c r="O43" s="44"/>
      <c r="P43" s="46"/>
      <c r="Q43" s="44"/>
      <c r="R43" s="4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7"/>
      <c r="BA43" s="48">
        <f t="shared" si="1"/>
        <v>47509</v>
      </c>
      <c r="BB43" s="49">
        <f t="shared" si="2"/>
        <v>47509</v>
      </c>
      <c r="BC43" s="71" t="str">
        <f t="shared" si="3"/>
        <v>INR  Forty Seven Thousand Five Hundred &amp; Nine  Only</v>
      </c>
      <c r="HZ43" s="18"/>
      <c r="IA43" s="18">
        <v>1.3</v>
      </c>
      <c r="IB43" s="18" t="s">
        <v>236</v>
      </c>
      <c r="IC43" s="18" t="s">
        <v>74</v>
      </c>
      <c r="ID43" s="18">
        <v>26.88</v>
      </c>
      <c r="IE43" s="17" t="s">
        <v>144</v>
      </c>
    </row>
    <row r="44" spans="1:238" s="17" customFormat="1" ht="57.75" customHeight="1">
      <c r="A44" s="51">
        <v>1.31</v>
      </c>
      <c r="B44" s="52" t="s">
        <v>220</v>
      </c>
      <c r="C44" s="53" t="s">
        <v>75</v>
      </c>
      <c r="D44" s="75"/>
      <c r="E44" s="76"/>
      <c r="F44" s="76"/>
      <c r="G44" s="76"/>
      <c r="H44" s="76"/>
      <c r="I44" s="76"/>
      <c r="J44" s="76"/>
      <c r="K44" s="76"/>
      <c r="L44" s="76"/>
      <c r="M44" s="76"/>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8"/>
      <c r="HZ44" s="18"/>
      <c r="IA44" s="18">
        <v>1.31</v>
      </c>
      <c r="IB44" s="18" t="s">
        <v>220</v>
      </c>
      <c r="IC44" s="18" t="s">
        <v>75</v>
      </c>
      <c r="ID44" s="18"/>
    </row>
    <row r="45" spans="1:239" s="17" customFormat="1" ht="57.75" customHeight="1">
      <c r="A45" s="51">
        <v>1.32</v>
      </c>
      <c r="B45" s="52" t="s">
        <v>221</v>
      </c>
      <c r="C45" s="53" t="s">
        <v>76</v>
      </c>
      <c r="D45" s="54">
        <v>26.88</v>
      </c>
      <c r="E45" s="55" t="s">
        <v>144</v>
      </c>
      <c r="F45" s="56">
        <v>152.52</v>
      </c>
      <c r="G45" s="57"/>
      <c r="H45" s="58"/>
      <c r="I45" s="59" t="s">
        <v>34</v>
      </c>
      <c r="J45" s="60">
        <f t="shared" si="0"/>
        <v>1</v>
      </c>
      <c r="K45" s="58" t="s">
        <v>35</v>
      </c>
      <c r="L45" s="58" t="s">
        <v>4</v>
      </c>
      <c r="M45" s="45"/>
      <c r="N45" s="44"/>
      <c r="O45" s="44"/>
      <c r="P45" s="46"/>
      <c r="Q45" s="44"/>
      <c r="R45" s="4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7"/>
      <c r="BA45" s="48">
        <f t="shared" si="1"/>
        <v>4100</v>
      </c>
      <c r="BB45" s="49">
        <f t="shared" si="2"/>
        <v>4100</v>
      </c>
      <c r="BC45" s="71" t="str">
        <f t="shared" si="3"/>
        <v>INR  Four Thousand One Hundred    Only</v>
      </c>
      <c r="HZ45" s="18"/>
      <c r="IA45" s="18">
        <v>1.32</v>
      </c>
      <c r="IB45" s="18" t="s">
        <v>221</v>
      </c>
      <c r="IC45" s="18" t="s">
        <v>76</v>
      </c>
      <c r="ID45" s="18">
        <v>26.88</v>
      </c>
      <c r="IE45" s="17" t="s">
        <v>144</v>
      </c>
    </row>
    <row r="46" spans="1:239" s="17" customFormat="1" ht="57.75" customHeight="1">
      <c r="A46" s="51">
        <v>1.33</v>
      </c>
      <c r="B46" s="52" t="s">
        <v>304</v>
      </c>
      <c r="C46" s="53" t="s">
        <v>77</v>
      </c>
      <c r="D46" s="54">
        <v>22.68</v>
      </c>
      <c r="E46" s="55" t="s">
        <v>144</v>
      </c>
      <c r="F46" s="56">
        <v>82.11</v>
      </c>
      <c r="G46" s="57"/>
      <c r="H46" s="58"/>
      <c r="I46" s="59" t="s">
        <v>34</v>
      </c>
      <c r="J46" s="60">
        <f t="shared" si="0"/>
        <v>1</v>
      </c>
      <c r="K46" s="58" t="s">
        <v>35</v>
      </c>
      <c r="L46" s="58" t="s">
        <v>4</v>
      </c>
      <c r="M46" s="45"/>
      <c r="N46" s="44"/>
      <c r="O46" s="44"/>
      <c r="P46" s="46"/>
      <c r="Q46" s="44"/>
      <c r="R46" s="4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7"/>
      <c r="BA46" s="48">
        <f t="shared" si="1"/>
        <v>1862</v>
      </c>
      <c r="BB46" s="49">
        <f t="shared" si="2"/>
        <v>1862</v>
      </c>
      <c r="BC46" s="71" t="str">
        <f t="shared" si="3"/>
        <v>INR  One Thousand Eight Hundred &amp; Sixty Two  Only</v>
      </c>
      <c r="HZ46" s="18"/>
      <c r="IA46" s="18">
        <v>1.33</v>
      </c>
      <c r="IB46" s="18" t="s">
        <v>304</v>
      </c>
      <c r="IC46" s="18" t="s">
        <v>77</v>
      </c>
      <c r="ID46" s="18">
        <v>22.68</v>
      </c>
      <c r="IE46" s="17" t="s">
        <v>144</v>
      </c>
    </row>
    <row r="47" spans="1:238" s="17" customFormat="1" ht="57.75" customHeight="1">
      <c r="A47" s="51">
        <v>1.34</v>
      </c>
      <c r="B47" s="52" t="s">
        <v>305</v>
      </c>
      <c r="C47" s="53" t="s">
        <v>78</v>
      </c>
      <c r="D47" s="75"/>
      <c r="E47" s="76"/>
      <c r="F47" s="76"/>
      <c r="G47" s="76"/>
      <c r="H47" s="76"/>
      <c r="I47" s="76"/>
      <c r="J47" s="76"/>
      <c r="K47" s="76"/>
      <c r="L47" s="76"/>
      <c r="M47" s="76"/>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8"/>
      <c r="HZ47" s="18"/>
      <c r="IA47" s="18">
        <v>1.34</v>
      </c>
      <c r="IB47" s="18" t="s">
        <v>305</v>
      </c>
      <c r="IC47" s="18" t="s">
        <v>78</v>
      </c>
      <c r="ID47" s="18"/>
    </row>
    <row r="48" spans="1:239" s="17" customFormat="1" ht="57.75" customHeight="1">
      <c r="A48" s="51">
        <v>1.35</v>
      </c>
      <c r="B48" s="52" t="s">
        <v>306</v>
      </c>
      <c r="C48" s="53" t="s">
        <v>79</v>
      </c>
      <c r="D48" s="54">
        <v>14</v>
      </c>
      <c r="E48" s="55" t="s">
        <v>147</v>
      </c>
      <c r="F48" s="56">
        <v>158.31</v>
      </c>
      <c r="G48" s="57"/>
      <c r="H48" s="58"/>
      <c r="I48" s="59" t="s">
        <v>34</v>
      </c>
      <c r="J48" s="60">
        <f t="shared" si="0"/>
        <v>1</v>
      </c>
      <c r="K48" s="58" t="s">
        <v>35</v>
      </c>
      <c r="L48" s="58" t="s">
        <v>4</v>
      </c>
      <c r="M48" s="45"/>
      <c r="N48" s="44"/>
      <c r="O48" s="44"/>
      <c r="P48" s="46"/>
      <c r="Q48" s="44"/>
      <c r="R48" s="4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7"/>
      <c r="BA48" s="48">
        <f t="shared" si="1"/>
        <v>2216</v>
      </c>
      <c r="BB48" s="49">
        <f t="shared" si="2"/>
        <v>2216</v>
      </c>
      <c r="BC48" s="71" t="str">
        <f t="shared" si="3"/>
        <v>INR  Two Thousand Two Hundred &amp; Sixteen  Only</v>
      </c>
      <c r="HZ48" s="18"/>
      <c r="IA48" s="18">
        <v>1.35</v>
      </c>
      <c r="IB48" s="18" t="s">
        <v>306</v>
      </c>
      <c r="IC48" s="18" t="s">
        <v>79</v>
      </c>
      <c r="ID48" s="18">
        <v>14</v>
      </c>
      <c r="IE48" s="17" t="s">
        <v>147</v>
      </c>
    </row>
    <row r="49" spans="1:238" s="17" customFormat="1" ht="57.75" customHeight="1">
      <c r="A49" s="51">
        <v>1.36</v>
      </c>
      <c r="B49" s="52" t="s">
        <v>307</v>
      </c>
      <c r="C49" s="53" t="s">
        <v>80</v>
      </c>
      <c r="D49" s="75"/>
      <c r="E49" s="76"/>
      <c r="F49" s="76"/>
      <c r="G49" s="76"/>
      <c r="H49" s="76"/>
      <c r="I49" s="76"/>
      <c r="J49" s="76"/>
      <c r="K49" s="76"/>
      <c r="L49" s="76"/>
      <c r="M49" s="76"/>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8"/>
      <c r="HZ49" s="18"/>
      <c r="IA49" s="18">
        <v>1.36</v>
      </c>
      <c r="IB49" s="18" t="s">
        <v>307</v>
      </c>
      <c r="IC49" s="18" t="s">
        <v>80</v>
      </c>
      <c r="ID49" s="18"/>
    </row>
    <row r="50" spans="1:239" s="17" customFormat="1" ht="57.75" customHeight="1">
      <c r="A50" s="51">
        <v>1.37</v>
      </c>
      <c r="B50" s="52" t="s">
        <v>102</v>
      </c>
      <c r="C50" s="53" t="s">
        <v>90</v>
      </c>
      <c r="D50" s="54">
        <v>20</v>
      </c>
      <c r="E50" s="55" t="s">
        <v>147</v>
      </c>
      <c r="F50" s="56">
        <v>30.86</v>
      </c>
      <c r="G50" s="57"/>
      <c r="H50" s="58"/>
      <c r="I50" s="59" t="s">
        <v>34</v>
      </c>
      <c r="J50" s="60">
        <f t="shared" si="0"/>
        <v>1</v>
      </c>
      <c r="K50" s="58" t="s">
        <v>35</v>
      </c>
      <c r="L50" s="58" t="s">
        <v>4</v>
      </c>
      <c r="M50" s="45"/>
      <c r="N50" s="44"/>
      <c r="O50" s="44"/>
      <c r="P50" s="46"/>
      <c r="Q50" s="44"/>
      <c r="R50" s="4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7"/>
      <c r="BA50" s="48">
        <f t="shared" si="1"/>
        <v>617</v>
      </c>
      <c r="BB50" s="49">
        <f t="shared" si="2"/>
        <v>617</v>
      </c>
      <c r="BC50" s="71" t="str">
        <f t="shared" si="3"/>
        <v>INR  Six Hundred &amp; Seventeen  Only</v>
      </c>
      <c r="HZ50" s="18"/>
      <c r="IA50" s="18">
        <v>1.37</v>
      </c>
      <c r="IB50" s="18" t="s">
        <v>102</v>
      </c>
      <c r="IC50" s="18" t="s">
        <v>90</v>
      </c>
      <c r="ID50" s="18">
        <v>20</v>
      </c>
      <c r="IE50" s="17" t="s">
        <v>147</v>
      </c>
    </row>
    <row r="51" spans="1:238" s="17" customFormat="1" ht="57.75" customHeight="1">
      <c r="A51" s="51">
        <v>1.38</v>
      </c>
      <c r="B51" s="52" t="s">
        <v>308</v>
      </c>
      <c r="C51" s="53" t="s">
        <v>91</v>
      </c>
      <c r="D51" s="75"/>
      <c r="E51" s="76"/>
      <c r="F51" s="76"/>
      <c r="G51" s="76"/>
      <c r="H51" s="76"/>
      <c r="I51" s="76"/>
      <c r="J51" s="76"/>
      <c r="K51" s="76"/>
      <c r="L51" s="76"/>
      <c r="M51" s="76"/>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8"/>
      <c r="HZ51" s="18"/>
      <c r="IA51" s="18">
        <v>1.38</v>
      </c>
      <c r="IB51" s="18" t="s">
        <v>308</v>
      </c>
      <c r="IC51" s="18" t="s">
        <v>91</v>
      </c>
      <c r="ID51" s="18"/>
    </row>
    <row r="52" spans="1:239" s="17" customFormat="1" ht="57.75" customHeight="1">
      <c r="A52" s="51">
        <v>1.39</v>
      </c>
      <c r="B52" s="52" t="s">
        <v>309</v>
      </c>
      <c r="C52" s="53" t="s">
        <v>81</v>
      </c>
      <c r="D52" s="54">
        <v>12</v>
      </c>
      <c r="E52" s="55" t="s">
        <v>147</v>
      </c>
      <c r="F52" s="56">
        <v>45.51</v>
      </c>
      <c r="G52" s="57"/>
      <c r="H52" s="58"/>
      <c r="I52" s="59" t="s">
        <v>34</v>
      </c>
      <c r="J52" s="60">
        <f t="shared" si="0"/>
        <v>1</v>
      </c>
      <c r="K52" s="58" t="s">
        <v>35</v>
      </c>
      <c r="L52" s="58" t="s">
        <v>4</v>
      </c>
      <c r="M52" s="45"/>
      <c r="N52" s="44"/>
      <c r="O52" s="44"/>
      <c r="P52" s="46"/>
      <c r="Q52" s="44"/>
      <c r="R52" s="4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7"/>
      <c r="BA52" s="48">
        <f t="shared" si="1"/>
        <v>546</v>
      </c>
      <c r="BB52" s="49">
        <f t="shared" si="2"/>
        <v>546</v>
      </c>
      <c r="BC52" s="71" t="str">
        <f t="shared" si="3"/>
        <v>INR  Five Hundred &amp; Forty Six  Only</v>
      </c>
      <c r="HZ52" s="18"/>
      <c r="IA52" s="18">
        <v>1.39</v>
      </c>
      <c r="IB52" s="18" t="s">
        <v>309</v>
      </c>
      <c r="IC52" s="18" t="s">
        <v>81</v>
      </c>
      <c r="ID52" s="18">
        <v>12</v>
      </c>
      <c r="IE52" s="17" t="s">
        <v>147</v>
      </c>
    </row>
    <row r="53" spans="1:239" s="17" customFormat="1" ht="57.75" customHeight="1">
      <c r="A53" s="51">
        <v>1.4</v>
      </c>
      <c r="B53" s="52" t="s">
        <v>219</v>
      </c>
      <c r="C53" s="53" t="s">
        <v>82</v>
      </c>
      <c r="D53" s="54">
        <v>8</v>
      </c>
      <c r="E53" s="55" t="s">
        <v>147</v>
      </c>
      <c r="F53" s="56">
        <v>899.3</v>
      </c>
      <c r="G53" s="57"/>
      <c r="H53" s="58"/>
      <c r="I53" s="59" t="s">
        <v>34</v>
      </c>
      <c r="J53" s="60">
        <f t="shared" si="0"/>
        <v>1</v>
      </c>
      <c r="K53" s="58" t="s">
        <v>35</v>
      </c>
      <c r="L53" s="58" t="s">
        <v>4</v>
      </c>
      <c r="M53" s="45"/>
      <c r="N53" s="44"/>
      <c r="O53" s="44"/>
      <c r="P53" s="46"/>
      <c r="Q53" s="44"/>
      <c r="R53" s="4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7"/>
      <c r="BA53" s="48">
        <f t="shared" si="1"/>
        <v>7194</v>
      </c>
      <c r="BB53" s="49">
        <f t="shared" si="2"/>
        <v>7194</v>
      </c>
      <c r="BC53" s="71" t="str">
        <f t="shared" si="3"/>
        <v>INR  Seven Thousand One Hundred &amp; Ninety Four  Only</v>
      </c>
      <c r="HZ53" s="18"/>
      <c r="IA53" s="18">
        <v>1.4</v>
      </c>
      <c r="IB53" s="18" t="s">
        <v>219</v>
      </c>
      <c r="IC53" s="18" t="s">
        <v>82</v>
      </c>
      <c r="ID53" s="18">
        <v>8</v>
      </c>
      <c r="IE53" s="17" t="s">
        <v>147</v>
      </c>
    </row>
    <row r="54" spans="1:238" s="17" customFormat="1" ht="57.75" customHeight="1">
      <c r="A54" s="51">
        <v>1.41</v>
      </c>
      <c r="B54" s="52" t="s">
        <v>140</v>
      </c>
      <c r="C54" s="53" t="s">
        <v>111</v>
      </c>
      <c r="D54" s="75"/>
      <c r="E54" s="76"/>
      <c r="F54" s="76"/>
      <c r="G54" s="76"/>
      <c r="H54" s="76"/>
      <c r="I54" s="76"/>
      <c r="J54" s="76"/>
      <c r="K54" s="76"/>
      <c r="L54" s="76"/>
      <c r="M54" s="76"/>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8"/>
      <c r="HZ54" s="18"/>
      <c r="IA54" s="18">
        <v>1.41</v>
      </c>
      <c r="IB54" s="18" t="s">
        <v>140</v>
      </c>
      <c r="IC54" s="18" t="s">
        <v>111</v>
      </c>
      <c r="ID54" s="18"/>
    </row>
    <row r="55" spans="1:239" s="17" customFormat="1" ht="57.75" customHeight="1">
      <c r="A55" s="51">
        <v>1.42</v>
      </c>
      <c r="B55" s="52" t="s">
        <v>306</v>
      </c>
      <c r="C55" s="53" t="s">
        <v>112</v>
      </c>
      <c r="D55" s="54">
        <v>8</v>
      </c>
      <c r="E55" s="55" t="s">
        <v>147</v>
      </c>
      <c r="F55" s="56">
        <v>228.23</v>
      </c>
      <c r="G55" s="57"/>
      <c r="H55" s="58"/>
      <c r="I55" s="59" t="s">
        <v>34</v>
      </c>
      <c r="J55" s="60">
        <f t="shared" si="0"/>
        <v>1</v>
      </c>
      <c r="K55" s="58" t="s">
        <v>35</v>
      </c>
      <c r="L55" s="58" t="s">
        <v>4</v>
      </c>
      <c r="M55" s="45"/>
      <c r="N55" s="44"/>
      <c r="O55" s="44"/>
      <c r="P55" s="46"/>
      <c r="Q55" s="44"/>
      <c r="R55" s="4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7"/>
      <c r="BA55" s="48">
        <f t="shared" si="1"/>
        <v>1826</v>
      </c>
      <c r="BB55" s="49">
        <f t="shared" si="2"/>
        <v>1826</v>
      </c>
      <c r="BC55" s="71" t="str">
        <f t="shared" si="3"/>
        <v>INR  One Thousand Eight Hundred &amp; Twenty Six  Only</v>
      </c>
      <c r="HZ55" s="18"/>
      <c r="IA55" s="18">
        <v>1.42</v>
      </c>
      <c r="IB55" s="18" t="s">
        <v>306</v>
      </c>
      <c r="IC55" s="18" t="s">
        <v>112</v>
      </c>
      <c r="ID55" s="18">
        <v>8</v>
      </c>
      <c r="IE55" s="17" t="s">
        <v>147</v>
      </c>
    </row>
    <row r="56" spans="1:238" s="17" customFormat="1" ht="57.75" customHeight="1">
      <c r="A56" s="51">
        <v>1.43</v>
      </c>
      <c r="B56" s="52" t="s">
        <v>101</v>
      </c>
      <c r="C56" s="53" t="s">
        <v>113</v>
      </c>
      <c r="D56" s="75"/>
      <c r="E56" s="76"/>
      <c r="F56" s="76"/>
      <c r="G56" s="76"/>
      <c r="H56" s="76"/>
      <c r="I56" s="76"/>
      <c r="J56" s="76"/>
      <c r="K56" s="76"/>
      <c r="L56" s="76"/>
      <c r="M56" s="76"/>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8"/>
      <c r="HZ56" s="18"/>
      <c r="IA56" s="18">
        <v>1.43</v>
      </c>
      <c r="IB56" s="18" t="s">
        <v>101</v>
      </c>
      <c r="IC56" s="18" t="s">
        <v>113</v>
      </c>
      <c r="ID56" s="18"/>
    </row>
    <row r="57" spans="1:239" s="17" customFormat="1" ht="57.75" customHeight="1">
      <c r="A57" s="51">
        <v>1.44</v>
      </c>
      <c r="B57" s="52" t="s">
        <v>237</v>
      </c>
      <c r="C57" s="53" t="s">
        <v>114</v>
      </c>
      <c r="D57" s="54">
        <v>16</v>
      </c>
      <c r="E57" s="55" t="s">
        <v>147</v>
      </c>
      <c r="F57" s="56">
        <v>91.54</v>
      </c>
      <c r="G57" s="57"/>
      <c r="H57" s="58"/>
      <c r="I57" s="59" t="s">
        <v>34</v>
      </c>
      <c r="J57" s="60">
        <f t="shared" si="0"/>
        <v>1</v>
      </c>
      <c r="K57" s="58" t="s">
        <v>35</v>
      </c>
      <c r="L57" s="58" t="s">
        <v>4</v>
      </c>
      <c r="M57" s="45"/>
      <c r="N57" s="44"/>
      <c r="O57" s="44"/>
      <c r="P57" s="46"/>
      <c r="Q57" s="44"/>
      <c r="R57" s="4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7"/>
      <c r="BA57" s="48">
        <f t="shared" si="1"/>
        <v>1465</v>
      </c>
      <c r="BB57" s="49">
        <f t="shared" si="2"/>
        <v>1465</v>
      </c>
      <c r="BC57" s="71" t="str">
        <f t="shared" si="3"/>
        <v>INR  One Thousand Four Hundred &amp; Sixty Five  Only</v>
      </c>
      <c r="HZ57" s="18"/>
      <c r="IA57" s="18">
        <v>1.44</v>
      </c>
      <c r="IB57" s="18" t="s">
        <v>237</v>
      </c>
      <c r="IC57" s="18" t="s">
        <v>114</v>
      </c>
      <c r="ID57" s="18">
        <v>16</v>
      </c>
      <c r="IE57" s="17" t="s">
        <v>147</v>
      </c>
    </row>
    <row r="58" spans="1:238" s="17" customFormat="1" ht="57.75" customHeight="1">
      <c r="A58" s="51">
        <v>1.45</v>
      </c>
      <c r="B58" s="52" t="s">
        <v>141</v>
      </c>
      <c r="C58" s="53" t="s">
        <v>115</v>
      </c>
      <c r="D58" s="75"/>
      <c r="E58" s="76"/>
      <c r="F58" s="76"/>
      <c r="G58" s="76"/>
      <c r="H58" s="76"/>
      <c r="I58" s="76"/>
      <c r="J58" s="76"/>
      <c r="K58" s="76"/>
      <c r="L58" s="76"/>
      <c r="M58" s="76"/>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8"/>
      <c r="HZ58" s="18"/>
      <c r="IA58" s="18">
        <v>1.45</v>
      </c>
      <c r="IB58" s="18" t="s">
        <v>141</v>
      </c>
      <c r="IC58" s="18" t="s">
        <v>115</v>
      </c>
      <c r="ID58" s="18"/>
    </row>
    <row r="59" spans="1:239" s="17" customFormat="1" ht="57.75" customHeight="1">
      <c r="A59" s="51">
        <v>1.46</v>
      </c>
      <c r="B59" s="52" t="s">
        <v>142</v>
      </c>
      <c r="C59" s="53" t="s">
        <v>116</v>
      </c>
      <c r="D59" s="54">
        <v>14</v>
      </c>
      <c r="E59" s="55" t="s">
        <v>147</v>
      </c>
      <c r="F59" s="56">
        <v>54.58</v>
      </c>
      <c r="G59" s="57"/>
      <c r="H59" s="58"/>
      <c r="I59" s="59" t="s">
        <v>34</v>
      </c>
      <c r="J59" s="60">
        <f t="shared" si="0"/>
        <v>1</v>
      </c>
      <c r="K59" s="58" t="s">
        <v>35</v>
      </c>
      <c r="L59" s="58" t="s">
        <v>4</v>
      </c>
      <c r="M59" s="45"/>
      <c r="N59" s="44"/>
      <c r="O59" s="44"/>
      <c r="P59" s="46"/>
      <c r="Q59" s="44"/>
      <c r="R59" s="4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7"/>
      <c r="BA59" s="48">
        <f t="shared" si="1"/>
        <v>764</v>
      </c>
      <c r="BB59" s="49">
        <f t="shared" si="2"/>
        <v>764</v>
      </c>
      <c r="BC59" s="71" t="str">
        <f t="shared" si="3"/>
        <v>INR  Seven Hundred &amp; Sixty Four  Only</v>
      </c>
      <c r="HZ59" s="18"/>
      <c r="IA59" s="18">
        <v>1.46</v>
      </c>
      <c r="IB59" s="18" t="s">
        <v>142</v>
      </c>
      <c r="IC59" s="18" t="s">
        <v>116</v>
      </c>
      <c r="ID59" s="18">
        <v>14</v>
      </c>
      <c r="IE59" s="17" t="s">
        <v>147</v>
      </c>
    </row>
    <row r="60" spans="1:238" s="17" customFormat="1" ht="57.75" customHeight="1">
      <c r="A60" s="51">
        <v>1.47</v>
      </c>
      <c r="B60" s="52" t="s">
        <v>103</v>
      </c>
      <c r="C60" s="53" t="s">
        <v>117</v>
      </c>
      <c r="D60" s="75"/>
      <c r="E60" s="76"/>
      <c r="F60" s="76"/>
      <c r="G60" s="76"/>
      <c r="H60" s="76"/>
      <c r="I60" s="76"/>
      <c r="J60" s="76"/>
      <c r="K60" s="76"/>
      <c r="L60" s="76"/>
      <c r="M60" s="76"/>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8"/>
      <c r="HZ60" s="18"/>
      <c r="IA60" s="18">
        <v>1.47</v>
      </c>
      <c r="IB60" s="18" t="s">
        <v>103</v>
      </c>
      <c r="IC60" s="18" t="s">
        <v>117</v>
      </c>
      <c r="ID60" s="18"/>
    </row>
    <row r="61" spans="1:238" s="17" customFormat="1" ht="57.75" customHeight="1">
      <c r="A61" s="51">
        <v>1.48</v>
      </c>
      <c r="B61" s="52" t="s">
        <v>310</v>
      </c>
      <c r="C61" s="53" t="s">
        <v>118</v>
      </c>
      <c r="D61" s="75"/>
      <c r="E61" s="76"/>
      <c r="F61" s="76"/>
      <c r="G61" s="76"/>
      <c r="H61" s="76"/>
      <c r="I61" s="76"/>
      <c r="J61" s="76"/>
      <c r="K61" s="76"/>
      <c r="L61" s="76"/>
      <c r="M61" s="76"/>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8"/>
      <c r="HZ61" s="18"/>
      <c r="IA61" s="18">
        <v>1.48</v>
      </c>
      <c r="IB61" s="18" t="s">
        <v>310</v>
      </c>
      <c r="IC61" s="18" t="s">
        <v>118</v>
      </c>
      <c r="ID61" s="18"/>
    </row>
    <row r="62" spans="1:239" s="17" customFormat="1" ht="57.75" customHeight="1">
      <c r="A62" s="51">
        <v>1.49</v>
      </c>
      <c r="B62" s="52" t="s">
        <v>311</v>
      </c>
      <c r="C62" s="53" t="s">
        <v>119</v>
      </c>
      <c r="D62" s="54">
        <v>22.2</v>
      </c>
      <c r="E62" s="55" t="s">
        <v>144</v>
      </c>
      <c r="F62" s="56">
        <v>4192.15</v>
      </c>
      <c r="G62" s="57"/>
      <c r="H62" s="58"/>
      <c r="I62" s="59" t="s">
        <v>34</v>
      </c>
      <c r="J62" s="60">
        <f t="shared" si="0"/>
        <v>1</v>
      </c>
      <c r="K62" s="58" t="s">
        <v>35</v>
      </c>
      <c r="L62" s="58" t="s">
        <v>4</v>
      </c>
      <c r="M62" s="45"/>
      <c r="N62" s="44"/>
      <c r="O62" s="44"/>
      <c r="P62" s="46"/>
      <c r="Q62" s="44"/>
      <c r="R62" s="4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7"/>
      <c r="BA62" s="48">
        <f t="shared" si="1"/>
        <v>93066</v>
      </c>
      <c r="BB62" s="49">
        <f t="shared" si="2"/>
        <v>93066</v>
      </c>
      <c r="BC62" s="71" t="str">
        <f t="shared" si="3"/>
        <v>INR  Ninety Three Thousand  &amp;Sixty Six  Only</v>
      </c>
      <c r="HZ62" s="18"/>
      <c r="IA62" s="18">
        <v>1.49</v>
      </c>
      <c r="IB62" s="18" t="s">
        <v>311</v>
      </c>
      <c r="IC62" s="18" t="s">
        <v>119</v>
      </c>
      <c r="ID62" s="18">
        <v>22.2</v>
      </c>
      <c r="IE62" s="17" t="s">
        <v>144</v>
      </c>
    </row>
    <row r="63" spans="1:238" s="17" customFormat="1" ht="57.75" customHeight="1">
      <c r="A63" s="51">
        <v>1.5</v>
      </c>
      <c r="B63" s="52" t="s">
        <v>238</v>
      </c>
      <c r="C63" s="53" t="s">
        <v>120</v>
      </c>
      <c r="D63" s="75"/>
      <c r="E63" s="76"/>
      <c r="F63" s="76"/>
      <c r="G63" s="76"/>
      <c r="H63" s="76"/>
      <c r="I63" s="76"/>
      <c r="J63" s="76"/>
      <c r="K63" s="76"/>
      <c r="L63" s="76"/>
      <c r="M63" s="76"/>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8"/>
      <c r="HZ63" s="18"/>
      <c r="IA63" s="18">
        <v>1.5</v>
      </c>
      <c r="IB63" s="18" t="s">
        <v>238</v>
      </c>
      <c r="IC63" s="18" t="s">
        <v>120</v>
      </c>
      <c r="ID63" s="18"/>
    </row>
    <row r="64" spans="1:239" s="17" customFormat="1" ht="57.75" customHeight="1">
      <c r="A64" s="51">
        <v>1.51</v>
      </c>
      <c r="B64" s="52" t="s">
        <v>239</v>
      </c>
      <c r="C64" s="53" t="s">
        <v>121</v>
      </c>
      <c r="D64" s="54">
        <v>527.85</v>
      </c>
      <c r="E64" s="55" t="s">
        <v>146</v>
      </c>
      <c r="F64" s="56">
        <v>124.77</v>
      </c>
      <c r="G64" s="57"/>
      <c r="H64" s="58"/>
      <c r="I64" s="59" t="s">
        <v>34</v>
      </c>
      <c r="J64" s="60">
        <f t="shared" si="0"/>
        <v>1</v>
      </c>
      <c r="K64" s="58" t="s">
        <v>35</v>
      </c>
      <c r="L64" s="58" t="s">
        <v>4</v>
      </c>
      <c r="M64" s="45"/>
      <c r="N64" s="44"/>
      <c r="O64" s="44"/>
      <c r="P64" s="46"/>
      <c r="Q64" s="44"/>
      <c r="R64" s="4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7"/>
      <c r="BA64" s="48">
        <f t="shared" si="1"/>
        <v>65860</v>
      </c>
      <c r="BB64" s="49">
        <f t="shared" si="2"/>
        <v>65860</v>
      </c>
      <c r="BC64" s="71" t="str">
        <f t="shared" si="3"/>
        <v>INR  Sixty Five Thousand Eight Hundred &amp; Sixty  Only</v>
      </c>
      <c r="HZ64" s="18"/>
      <c r="IA64" s="18">
        <v>1.51</v>
      </c>
      <c r="IB64" s="18" t="s">
        <v>239</v>
      </c>
      <c r="IC64" s="18" t="s">
        <v>121</v>
      </c>
      <c r="ID64" s="18">
        <v>527.85</v>
      </c>
      <c r="IE64" s="17" t="s">
        <v>146</v>
      </c>
    </row>
    <row r="65" spans="1:238" s="17" customFormat="1" ht="57.75" customHeight="1">
      <c r="A65" s="51">
        <v>1.52</v>
      </c>
      <c r="B65" s="52" t="s">
        <v>240</v>
      </c>
      <c r="C65" s="53" t="s">
        <v>122</v>
      </c>
      <c r="D65" s="75"/>
      <c r="E65" s="76"/>
      <c r="F65" s="76"/>
      <c r="G65" s="76"/>
      <c r="H65" s="76"/>
      <c r="I65" s="76"/>
      <c r="J65" s="76"/>
      <c r="K65" s="76"/>
      <c r="L65" s="76"/>
      <c r="M65" s="76"/>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8"/>
      <c r="HZ65" s="18"/>
      <c r="IA65" s="18">
        <v>1.52</v>
      </c>
      <c r="IB65" s="18" t="s">
        <v>240</v>
      </c>
      <c r="IC65" s="18" t="s">
        <v>122</v>
      </c>
      <c r="ID65" s="18"/>
    </row>
    <row r="66" spans="1:239" s="17" customFormat="1" ht="57.75" customHeight="1">
      <c r="A66" s="51">
        <v>1.53</v>
      </c>
      <c r="B66" s="52" t="s">
        <v>241</v>
      </c>
      <c r="C66" s="53" t="s">
        <v>123</v>
      </c>
      <c r="D66" s="54">
        <v>24</v>
      </c>
      <c r="E66" s="55" t="s">
        <v>147</v>
      </c>
      <c r="F66" s="56">
        <v>97.94</v>
      </c>
      <c r="G66" s="57"/>
      <c r="H66" s="58"/>
      <c r="I66" s="59" t="s">
        <v>34</v>
      </c>
      <c r="J66" s="60">
        <f t="shared" si="0"/>
        <v>1</v>
      </c>
      <c r="K66" s="58" t="s">
        <v>35</v>
      </c>
      <c r="L66" s="58" t="s">
        <v>4</v>
      </c>
      <c r="M66" s="45"/>
      <c r="N66" s="44"/>
      <c r="O66" s="44"/>
      <c r="P66" s="46"/>
      <c r="Q66" s="44"/>
      <c r="R66" s="4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7"/>
      <c r="BA66" s="48">
        <f t="shared" si="1"/>
        <v>2351</v>
      </c>
      <c r="BB66" s="49">
        <f t="shared" si="2"/>
        <v>2351</v>
      </c>
      <c r="BC66" s="71" t="str">
        <f t="shared" si="3"/>
        <v>INR  Two Thousand Three Hundred &amp; Fifty One  Only</v>
      </c>
      <c r="HZ66" s="18"/>
      <c r="IA66" s="18">
        <v>1.53</v>
      </c>
      <c r="IB66" s="18" t="s">
        <v>241</v>
      </c>
      <c r="IC66" s="18" t="s">
        <v>123</v>
      </c>
      <c r="ID66" s="18">
        <v>24</v>
      </c>
      <c r="IE66" s="17" t="s">
        <v>147</v>
      </c>
    </row>
    <row r="67" spans="1:238" s="17" customFormat="1" ht="57.75" customHeight="1">
      <c r="A67" s="51">
        <v>1.54</v>
      </c>
      <c r="B67" s="52" t="s">
        <v>312</v>
      </c>
      <c r="C67" s="53" t="s">
        <v>124</v>
      </c>
      <c r="D67" s="75"/>
      <c r="E67" s="76"/>
      <c r="F67" s="76"/>
      <c r="G67" s="76"/>
      <c r="H67" s="76"/>
      <c r="I67" s="76"/>
      <c r="J67" s="76"/>
      <c r="K67" s="76"/>
      <c r="L67" s="76"/>
      <c r="M67" s="76"/>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8"/>
      <c r="HZ67" s="18"/>
      <c r="IA67" s="18">
        <v>1.54</v>
      </c>
      <c r="IB67" s="18" t="s">
        <v>312</v>
      </c>
      <c r="IC67" s="18" t="s">
        <v>124</v>
      </c>
      <c r="ID67" s="18"/>
    </row>
    <row r="68" spans="1:238" s="17" customFormat="1" ht="57.75" customHeight="1">
      <c r="A68" s="51">
        <v>1.55</v>
      </c>
      <c r="B68" s="52" t="s">
        <v>313</v>
      </c>
      <c r="C68" s="53" t="s">
        <v>125</v>
      </c>
      <c r="D68" s="75"/>
      <c r="E68" s="76"/>
      <c r="F68" s="76"/>
      <c r="G68" s="76"/>
      <c r="H68" s="76"/>
      <c r="I68" s="76"/>
      <c r="J68" s="76"/>
      <c r="K68" s="76"/>
      <c r="L68" s="76"/>
      <c r="M68" s="76"/>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8"/>
      <c r="HZ68" s="18"/>
      <c r="IA68" s="18">
        <v>1.55</v>
      </c>
      <c r="IB68" s="18" t="s">
        <v>313</v>
      </c>
      <c r="IC68" s="18" t="s">
        <v>125</v>
      </c>
      <c r="ID68" s="18"/>
    </row>
    <row r="69" spans="1:239" s="17" customFormat="1" ht="57.75" customHeight="1">
      <c r="A69" s="51">
        <v>1.56</v>
      </c>
      <c r="B69" s="52" t="s">
        <v>314</v>
      </c>
      <c r="C69" s="53" t="s">
        <v>126</v>
      </c>
      <c r="D69" s="54">
        <v>45</v>
      </c>
      <c r="E69" s="55" t="s">
        <v>144</v>
      </c>
      <c r="F69" s="56">
        <v>477.86</v>
      </c>
      <c r="G69" s="57"/>
      <c r="H69" s="58"/>
      <c r="I69" s="59" t="s">
        <v>34</v>
      </c>
      <c r="J69" s="60">
        <f t="shared" si="0"/>
        <v>1</v>
      </c>
      <c r="K69" s="58" t="s">
        <v>35</v>
      </c>
      <c r="L69" s="58" t="s">
        <v>4</v>
      </c>
      <c r="M69" s="45"/>
      <c r="N69" s="44"/>
      <c r="O69" s="44"/>
      <c r="P69" s="46"/>
      <c r="Q69" s="44"/>
      <c r="R69" s="4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7"/>
      <c r="BA69" s="48">
        <f t="shared" si="1"/>
        <v>21504</v>
      </c>
      <c r="BB69" s="49">
        <f t="shared" si="2"/>
        <v>21504</v>
      </c>
      <c r="BC69" s="71" t="str">
        <f t="shared" si="3"/>
        <v>INR  Twenty One Thousand Five Hundred &amp; Four  Only</v>
      </c>
      <c r="HZ69" s="18"/>
      <c r="IA69" s="18">
        <v>1.56</v>
      </c>
      <c r="IB69" s="18" t="s">
        <v>314</v>
      </c>
      <c r="IC69" s="18" t="s">
        <v>126</v>
      </c>
      <c r="ID69" s="18">
        <v>45</v>
      </c>
      <c r="IE69" s="17" t="s">
        <v>144</v>
      </c>
    </row>
    <row r="70" spans="1:238" s="17" customFormat="1" ht="57.75" customHeight="1">
      <c r="A70" s="51">
        <v>1.57</v>
      </c>
      <c r="B70" s="52" t="s">
        <v>315</v>
      </c>
      <c r="C70" s="53" t="s">
        <v>127</v>
      </c>
      <c r="D70" s="75"/>
      <c r="E70" s="76"/>
      <c r="F70" s="76"/>
      <c r="G70" s="76"/>
      <c r="H70" s="76"/>
      <c r="I70" s="76"/>
      <c r="J70" s="76"/>
      <c r="K70" s="76"/>
      <c r="L70" s="76"/>
      <c r="M70" s="76"/>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8"/>
      <c r="HZ70" s="18"/>
      <c r="IA70" s="18">
        <v>1.57</v>
      </c>
      <c r="IB70" s="18" t="s">
        <v>315</v>
      </c>
      <c r="IC70" s="18" t="s">
        <v>127</v>
      </c>
      <c r="ID70" s="18"/>
    </row>
    <row r="71" spans="1:239" s="17" customFormat="1" ht="57.75" customHeight="1">
      <c r="A71" s="51">
        <v>1.58</v>
      </c>
      <c r="B71" s="52" t="s">
        <v>316</v>
      </c>
      <c r="C71" s="53" t="s">
        <v>128</v>
      </c>
      <c r="D71" s="54">
        <v>16</v>
      </c>
      <c r="E71" s="55" t="s">
        <v>144</v>
      </c>
      <c r="F71" s="56">
        <v>500.44</v>
      </c>
      <c r="G71" s="57"/>
      <c r="H71" s="58"/>
      <c r="I71" s="59" t="s">
        <v>34</v>
      </c>
      <c r="J71" s="60">
        <f t="shared" si="0"/>
        <v>1</v>
      </c>
      <c r="K71" s="58" t="s">
        <v>35</v>
      </c>
      <c r="L71" s="58" t="s">
        <v>4</v>
      </c>
      <c r="M71" s="45"/>
      <c r="N71" s="44"/>
      <c r="O71" s="44"/>
      <c r="P71" s="46"/>
      <c r="Q71" s="44"/>
      <c r="R71" s="4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8">
        <f t="shared" si="1"/>
        <v>8007</v>
      </c>
      <c r="BB71" s="49">
        <f t="shared" si="2"/>
        <v>8007</v>
      </c>
      <c r="BC71" s="71" t="str">
        <f t="shared" si="3"/>
        <v>INR  Eight Thousand  &amp;Seven  Only</v>
      </c>
      <c r="HZ71" s="18"/>
      <c r="IA71" s="18">
        <v>1.58</v>
      </c>
      <c r="IB71" s="18" t="s">
        <v>316</v>
      </c>
      <c r="IC71" s="18" t="s">
        <v>128</v>
      </c>
      <c r="ID71" s="18">
        <v>16</v>
      </c>
      <c r="IE71" s="17" t="s">
        <v>144</v>
      </c>
    </row>
    <row r="72" spans="1:238" s="17" customFormat="1" ht="57.75" customHeight="1">
      <c r="A72" s="51">
        <v>1.59</v>
      </c>
      <c r="B72" s="52" t="s">
        <v>143</v>
      </c>
      <c r="C72" s="53" t="s">
        <v>129</v>
      </c>
      <c r="D72" s="75"/>
      <c r="E72" s="76"/>
      <c r="F72" s="76"/>
      <c r="G72" s="76"/>
      <c r="H72" s="76"/>
      <c r="I72" s="76"/>
      <c r="J72" s="76"/>
      <c r="K72" s="76"/>
      <c r="L72" s="76"/>
      <c r="M72" s="76"/>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8"/>
      <c r="HZ72" s="18"/>
      <c r="IA72" s="18">
        <v>1.59</v>
      </c>
      <c r="IB72" s="18" t="s">
        <v>143</v>
      </c>
      <c r="IC72" s="18" t="s">
        <v>129</v>
      </c>
      <c r="ID72" s="18"/>
    </row>
    <row r="73" spans="1:239" s="17" customFormat="1" ht="189">
      <c r="A73" s="51">
        <v>1.6</v>
      </c>
      <c r="B73" s="52" t="s">
        <v>317</v>
      </c>
      <c r="C73" s="53" t="s">
        <v>130</v>
      </c>
      <c r="D73" s="54">
        <v>5.76</v>
      </c>
      <c r="E73" s="55" t="s">
        <v>144</v>
      </c>
      <c r="F73" s="56">
        <v>588.82</v>
      </c>
      <c r="G73" s="57"/>
      <c r="H73" s="58"/>
      <c r="I73" s="59" t="s">
        <v>34</v>
      </c>
      <c r="J73" s="60">
        <f t="shared" si="0"/>
        <v>1</v>
      </c>
      <c r="K73" s="58" t="s">
        <v>35</v>
      </c>
      <c r="L73" s="58" t="s">
        <v>4</v>
      </c>
      <c r="M73" s="45"/>
      <c r="N73" s="44"/>
      <c r="O73" s="44"/>
      <c r="P73" s="46"/>
      <c r="Q73" s="44"/>
      <c r="R73" s="4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7"/>
      <c r="BA73" s="48">
        <f t="shared" si="1"/>
        <v>3392</v>
      </c>
      <c r="BB73" s="49">
        <f t="shared" si="2"/>
        <v>3392</v>
      </c>
      <c r="BC73" s="71" t="str">
        <f t="shared" si="3"/>
        <v>INR  Three Thousand Three Hundred &amp; Ninety Two  Only</v>
      </c>
      <c r="HZ73" s="18"/>
      <c r="IA73" s="18">
        <v>1.6</v>
      </c>
      <c r="IB73" s="18" t="s">
        <v>317</v>
      </c>
      <c r="IC73" s="18" t="s">
        <v>130</v>
      </c>
      <c r="ID73" s="18">
        <v>5.76</v>
      </c>
      <c r="IE73" s="17" t="s">
        <v>144</v>
      </c>
    </row>
    <row r="74" spans="1:238" s="17" customFormat="1" ht="346.5">
      <c r="A74" s="51">
        <v>1.61</v>
      </c>
      <c r="B74" s="52" t="s">
        <v>318</v>
      </c>
      <c r="C74" s="53" t="s">
        <v>131</v>
      </c>
      <c r="D74" s="75"/>
      <c r="E74" s="76"/>
      <c r="F74" s="76"/>
      <c r="G74" s="76"/>
      <c r="H74" s="76"/>
      <c r="I74" s="76"/>
      <c r="J74" s="76"/>
      <c r="K74" s="76"/>
      <c r="L74" s="76"/>
      <c r="M74" s="76"/>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8"/>
      <c r="HZ74" s="18"/>
      <c r="IA74" s="18">
        <v>1.61</v>
      </c>
      <c r="IB74" s="18" t="s">
        <v>318</v>
      </c>
      <c r="IC74" s="18" t="s">
        <v>131</v>
      </c>
      <c r="ID74" s="18"/>
    </row>
    <row r="75" spans="1:239" s="17" customFormat="1" ht="126">
      <c r="A75" s="51">
        <v>1.62</v>
      </c>
      <c r="B75" s="52" t="s">
        <v>319</v>
      </c>
      <c r="C75" s="53" t="s">
        <v>132</v>
      </c>
      <c r="D75" s="54">
        <v>685</v>
      </c>
      <c r="E75" s="55" t="s">
        <v>144</v>
      </c>
      <c r="F75" s="56">
        <v>1708.86</v>
      </c>
      <c r="G75" s="57"/>
      <c r="H75" s="58"/>
      <c r="I75" s="59" t="s">
        <v>34</v>
      </c>
      <c r="J75" s="60">
        <f t="shared" si="0"/>
        <v>1</v>
      </c>
      <c r="K75" s="58" t="s">
        <v>35</v>
      </c>
      <c r="L75" s="58" t="s">
        <v>4</v>
      </c>
      <c r="M75" s="45"/>
      <c r="N75" s="44"/>
      <c r="O75" s="44"/>
      <c r="P75" s="46"/>
      <c r="Q75" s="44"/>
      <c r="R75" s="4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7"/>
      <c r="BA75" s="48">
        <f t="shared" si="1"/>
        <v>1170569</v>
      </c>
      <c r="BB75" s="49">
        <f t="shared" si="2"/>
        <v>1170569</v>
      </c>
      <c r="BC75" s="71" t="str">
        <f t="shared" si="3"/>
        <v>INR  Eleven Lakh Seventy Thousand Five Hundred &amp; Sixty Nine  Only</v>
      </c>
      <c r="HZ75" s="18"/>
      <c r="IA75" s="18">
        <v>1.62</v>
      </c>
      <c r="IB75" s="18" t="s">
        <v>319</v>
      </c>
      <c r="IC75" s="18" t="s">
        <v>132</v>
      </c>
      <c r="ID75" s="18">
        <v>685</v>
      </c>
      <c r="IE75" s="17" t="s">
        <v>144</v>
      </c>
    </row>
    <row r="76" spans="1:238" s="17" customFormat="1" ht="24.75" customHeight="1">
      <c r="A76" s="51">
        <v>1.63</v>
      </c>
      <c r="B76" s="52" t="s">
        <v>104</v>
      </c>
      <c r="C76" s="53" t="s">
        <v>133</v>
      </c>
      <c r="D76" s="75"/>
      <c r="E76" s="76"/>
      <c r="F76" s="76"/>
      <c r="G76" s="76"/>
      <c r="H76" s="76"/>
      <c r="I76" s="76"/>
      <c r="J76" s="76"/>
      <c r="K76" s="76"/>
      <c r="L76" s="76"/>
      <c r="M76" s="76"/>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8"/>
      <c r="HZ76" s="18"/>
      <c r="IA76" s="18">
        <v>1.63</v>
      </c>
      <c r="IB76" s="18" t="s">
        <v>104</v>
      </c>
      <c r="IC76" s="18" t="s">
        <v>133</v>
      </c>
      <c r="ID76" s="18"/>
    </row>
    <row r="77" spans="1:238" s="17" customFormat="1" ht="33" customHeight="1">
      <c r="A77" s="51">
        <v>1.64</v>
      </c>
      <c r="B77" s="52" t="s">
        <v>320</v>
      </c>
      <c r="C77" s="53" t="s">
        <v>134</v>
      </c>
      <c r="D77" s="75"/>
      <c r="E77" s="76"/>
      <c r="F77" s="76"/>
      <c r="G77" s="76"/>
      <c r="H77" s="76"/>
      <c r="I77" s="76"/>
      <c r="J77" s="76"/>
      <c r="K77" s="76"/>
      <c r="L77" s="76"/>
      <c r="M77" s="76"/>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8"/>
      <c r="HZ77" s="18"/>
      <c r="IA77" s="18">
        <v>1.64</v>
      </c>
      <c r="IB77" s="18" t="s">
        <v>320</v>
      </c>
      <c r="IC77" s="18" t="s">
        <v>134</v>
      </c>
      <c r="ID77" s="18"/>
    </row>
    <row r="78" spans="1:239" s="17" customFormat="1" ht="37.5" customHeight="1">
      <c r="A78" s="51">
        <v>1.65</v>
      </c>
      <c r="B78" s="52" t="s">
        <v>321</v>
      </c>
      <c r="C78" s="53" t="s">
        <v>135</v>
      </c>
      <c r="D78" s="54">
        <v>570</v>
      </c>
      <c r="E78" s="55" t="s">
        <v>144</v>
      </c>
      <c r="F78" s="56">
        <v>297.33</v>
      </c>
      <c r="G78" s="57"/>
      <c r="H78" s="58"/>
      <c r="I78" s="59" t="s">
        <v>34</v>
      </c>
      <c r="J78" s="60">
        <f t="shared" si="0"/>
        <v>1</v>
      </c>
      <c r="K78" s="58" t="s">
        <v>35</v>
      </c>
      <c r="L78" s="58" t="s">
        <v>4</v>
      </c>
      <c r="M78" s="45"/>
      <c r="N78" s="44"/>
      <c r="O78" s="44"/>
      <c r="P78" s="46"/>
      <c r="Q78" s="44"/>
      <c r="R78" s="4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7"/>
      <c r="BA78" s="48">
        <f t="shared" si="1"/>
        <v>169478</v>
      </c>
      <c r="BB78" s="49">
        <f t="shared" si="2"/>
        <v>169478</v>
      </c>
      <c r="BC78" s="71" t="str">
        <f t="shared" si="3"/>
        <v>INR  One Lakh Sixty Nine Thousand Four Hundred &amp; Seventy Eight  Only</v>
      </c>
      <c r="HZ78" s="18"/>
      <c r="IA78" s="18">
        <v>1.65</v>
      </c>
      <c r="IB78" s="18" t="s">
        <v>321</v>
      </c>
      <c r="IC78" s="18" t="s">
        <v>135</v>
      </c>
      <c r="ID78" s="18">
        <v>570</v>
      </c>
      <c r="IE78" s="17" t="s">
        <v>144</v>
      </c>
    </row>
    <row r="79" spans="1:238" s="17" customFormat="1" ht="43.5" customHeight="1">
      <c r="A79" s="51">
        <v>1.66</v>
      </c>
      <c r="B79" s="52" t="s">
        <v>322</v>
      </c>
      <c r="C79" s="53" t="s">
        <v>136</v>
      </c>
      <c r="D79" s="75"/>
      <c r="E79" s="76"/>
      <c r="F79" s="76"/>
      <c r="G79" s="76"/>
      <c r="H79" s="76"/>
      <c r="I79" s="76"/>
      <c r="J79" s="76"/>
      <c r="K79" s="76"/>
      <c r="L79" s="76"/>
      <c r="M79" s="76"/>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8"/>
      <c r="HZ79" s="18"/>
      <c r="IA79" s="18">
        <v>1.66</v>
      </c>
      <c r="IB79" s="18" t="s">
        <v>322</v>
      </c>
      <c r="IC79" s="18" t="s">
        <v>136</v>
      </c>
      <c r="ID79" s="18"/>
    </row>
    <row r="80" spans="1:239" s="17" customFormat="1" ht="27.75" customHeight="1">
      <c r="A80" s="51">
        <v>1.67</v>
      </c>
      <c r="B80" s="52" t="s">
        <v>323</v>
      </c>
      <c r="C80" s="53" t="s">
        <v>137</v>
      </c>
      <c r="D80" s="54">
        <v>12</v>
      </c>
      <c r="E80" s="55" t="s">
        <v>144</v>
      </c>
      <c r="F80" s="56">
        <v>187.99</v>
      </c>
      <c r="G80" s="57"/>
      <c r="H80" s="58"/>
      <c r="I80" s="59" t="s">
        <v>34</v>
      </c>
      <c r="J80" s="60">
        <f aca="true" t="shared" si="4" ref="J80:J141">IF(I80="Less(-)",-1,1)</f>
        <v>1</v>
      </c>
      <c r="K80" s="58" t="s">
        <v>35</v>
      </c>
      <c r="L80" s="58" t="s">
        <v>4</v>
      </c>
      <c r="M80" s="45"/>
      <c r="N80" s="44"/>
      <c r="O80" s="44"/>
      <c r="P80" s="46"/>
      <c r="Q80" s="44"/>
      <c r="R80" s="4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7"/>
      <c r="BA80" s="48">
        <f aca="true" t="shared" si="5" ref="BA80:BA141">ROUND(total_amount_ba($B$2,$D$2,D80,F80,J80,K80,M80),0)</f>
        <v>2256</v>
      </c>
      <c r="BB80" s="49">
        <f aca="true" t="shared" si="6" ref="BB80:BB141">BA80+SUM(N80:AZ80)</f>
        <v>2256</v>
      </c>
      <c r="BC80" s="71" t="str">
        <f aca="true" t="shared" si="7" ref="BC80:BC141">SpellNumber(L80,BB80)</f>
        <v>INR  Two Thousand Two Hundred &amp; Fifty Six  Only</v>
      </c>
      <c r="HZ80" s="18"/>
      <c r="IA80" s="18">
        <v>1.67</v>
      </c>
      <c r="IB80" s="18" t="s">
        <v>323</v>
      </c>
      <c r="IC80" s="18" t="s">
        <v>137</v>
      </c>
      <c r="ID80" s="18">
        <v>12</v>
      </c>
      <c r="IE80" s="17" t="s">
        <v>144</v>
      </c>
    </row>
    <row r="81" spans="1:238" s="17" customFormat="1" ht="57.75" customHeight="1">
      <c r="A81" s="51">
        <v>1.68</v>
      </c>
      <c r="B81" s="52" t="s">
        <v>105</v>
      </c>
      <c r="C81" s="53" t="s">
        <v>138</v>
      </c>
      <c r="D81" s="75"/>
      <c r="E81" s="76"/>
      <c r="F81" s="76"/>
      <c r="G81" s="76"/>
      <c r="H81" s="76"/>
      <c r="I81" s="76"/>
      <c r="J81" s="76"/>
      <c r="K81" s="76"/>
      <c r="L81" s="76"/>
      <c r="M81" s="76"/>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8"/>
      <c r="HZ81" s="18"/>
      <c r="IA81" s="18">
        <v>1.68</v>
      </c>
      <c r="IB81" s="18" t="s">
        <v>105</v>
      </c>
      <c r="IC81" s="18" t="s">
        <v>138</v>
      </c>
      <c r="ID81" s="18"/>
    </row>
    <row r="82" spans="1:239" s="17" customFormat="1" ht="31.5" customHeight="1">
      <c r="A82" s="51">
        <v>1.69</v>
      </c>
      <c r="B82" s="52" t="s">
        <v>106</v>
      </c>
      <c r="C82" s="53" t="s">
        <v>148</v>
      </c>
      <c r="D82" s="54">
        <v>1610</v>
      </c>
      <c r="E82" s="55" t="s">
        <v>144</v>
      </c>
      <c r="F82" s="56">
        <v>81.32</v>
      </c>
      <c r="G82" s="57"/>
      <c r="H82" s="58"/>
      <c r="I82" s="59" t="s">
        <v>34</v>
      </c>
      <c r="J82" s="60">
        <f t="shared" si="4"/>
        <v>1</v>
      </c>
      <c r="K82" s="58" t="s">
        <v>35</v>
      </c>
      <c r="L82" s="58" t="s">
        <v>4</v>
      </c>
      <c r="M82" s="45"/>
      <c r="N82" s="44"/>
      <c r="O82" s="44"/>
      <c r="P82" s="46"/>
      <c r="Q82" s="44"/>
      <c r="R82" s="4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7"/>
      <c r="BA82" s="48">
        <f t="shared" si="5"/>
        <v>130925</v>
      </c>
      <c r="BB82" s="49">
        <f t="shared" si="6"/>
        <v>130925</v>
      </c>
      <c r="BC82" s="71" t="str">
        <f t="shared" si="7"/>
        <v>INR  One Lakh Thirty Thousand Nine Hundred &amp; Twenty Five  Only</v>
      </c>
      <c r="HZ82" s="18"/>
      <c r="IA82" s="18">
        <v>1.69</v>
      </c>
      <c r="IB82" s="18" t="s">
        <v>106</v>
      </c>
      <c r="IC82" s="18" t="s">
        <v>148</v>
      </c>
      <c r="ID82" s="18">
        <v>1610</v>
      </c>
      <c r="IE82" s="17" t="s">
        <v>144</v>
      </c>
    </row>
    <row r="83" spans="1:238" s="17" customFormat="1" ht="57.75" customHeight="1">
      <c r="A83" s="51">
        <v>1.7</v>
      </c>
      <c r="B83" s="52" t="s">
        <v>222</v>
      </c>
      <c r="C83" s="53" t="s">
        <v>149</v>
      </c>
      <c r="D83" s="75"/>
      <c r="E83" s="76"/>
      <c r="F83" s="76"/>
      <c r="G83" s="76"/>
      <c r="H83" s="76"/>
      <c r="I83" s="76"/>
      <c r="J83" s="76"/>
      <c r="K83" s="76"/>
      <c r="L83" s="76"/>
      <c r="M83" s="76"/>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8"/>
      <c r="HZ83" s="18"/>
      <c r="IA83" s="18">
        <v>1.7</v>
      </c>
      <c r="IB83" s="18" t="s">
        <v>222</v>
      </c>
      <c r="IC83" s="18" t="s">
        <v>149</v>
      </c>
      <c r="ID83" s="18"/>
    </row>
    <row r="84" spans="1:239" s="17" customFormat="1" ht="42.75" customHeight="1">
      <c r="A84" s="51">
        <v>1.71</v>
      </c>
      <c r="B84" s="52" t="s">
        <v>106</v>
      </c>
      <c r="C84" s="53" t="s">
        <v>150</v>
      </c>
      <c r="D84" s="54">
        <v>93</v>
      </c>
      <c r="E84" s="55" t="s">
        <v>144</v>
      </c>
      <c r="F84" s="56">
        <v>115.26</v>
      </c>
      <c r="G84" s="57"/>
      <c r="H84" s="58"/>
      <c r="I84" s="59" t="s">
        <v>34</v>
      </c>
      <c r="J84" s="60">
        <f t="shared" si="4"/>
        <v>1</v>
      </c>
      <c r="K84" s="58" t="s">
        <v>35</v>
      </c>
      <c r="L84" s="58" t="s">
        <v>4</v>
      </c>
      <c r="M84" s="45"/>
      <c r="N84" s="44"/>
      <c r="O84" s="44"/>
      <c r="P84" s="46"/>
      <c r="Q84" s="44"/>
      <c r="R84" s="4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7"/>
      <c r="BA84" s="48">
        <f t="shared" si="5"/>
        <v>10719</v>
      </c>
      <c r="BB84" s="49">
        <f t="shared" si="6"/>
        <v>10719</v>
      </c>
      <c r="BC84" s="71" t="str">
        <f t="shared" si="7"/>
        <v>INR  Ten Thousand Seven Hundred &amp; Nineteen  Only</v>
      </c>
      <c r="HZ84" s="18"/>
      <c r="IA84" s="18">
        <v>1.71</v>
      </c>
      <c r="IB84" s="18" t="s">
        <v>106</v>
      </c>
      <c r="IC84" s="18" t="s">
        <v>150</v>
      </c>
      <c r="ID84" s="18">
        <v>93</v>
      </c>
      <c r="IE84" s="17" t="s">
        <v>144</v>
      </c>
    </row>
    <row r="85" spans="1:238" s="17" customFormat="1" ht="57.75" customHeight="1">
      <c r="A85" s="51">
        <v>1.72</v>
      </c>
      <c r="B85" s="52" t="s">
        <v>242</v>
      </c>
      <c r="C85" s="53" t="s">
        <v>151</v>
      </c>
      <c r="D85" s="75"/>
      <c r="E85" s="76"/>
      <c r="F85" s="76"/>
      <c r="G85" s="76"/>
      <c r="H85" s="76"/>
      <c r="I85" s="76"/>
      <c r="J85" s="76"/>
      <c r="K85" s="76"/>
      <c r="L85" s="76"/>
      <c r="M85" s="76"/>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8"/>
      <c r="HZ85" s="18"/>
      <c r="IA85" s="18">
        <v>1.72</v>
      </c>
      <c r="IB85" s="18" t="s">
        <v>242</v>
      </c>
      <c r="IC85" s="18" t="s">
        <v>151</v>
      </c>
      <c r="ID85" s="18"/>
    </row>
    <row r="86" spans="1:239" s="17" customFormat="1" ht="57.75" customHeight="1">
      <c r="A86" s="51">
        <v>1.73</v>
      </c>
      <c r="B86" s="52" t="s">
        <v>243</v>
      </c>
      <c r="C86" s="53" t="s">
        <v>152</v>
      </c>
      <c r="D86" s="54">
        <v>65</v>
      </c>
      <c r="E86" s="55" t="s">
        <v>144</v>
      </c>
      <c r="F86" s="56">
        <v>167.82</v>
      </c>
      <c r="G86" s="57"/>
      <c r="H86" s="58"/>
      <c r="I86" s="59" t="s">
        <v>34</v>
      </c>
      <c r="J86" s="60">
        <f t="shared" si="4"/>
        <v>1</v>
      </c>
      <c r="K86" s="58" t="s">
        <v>35</v>
      </c>
      <c r="L86" s="58" t="s">
        <v>4</v>
      </c>
      <c r="M86" s="45"/>
      <c r="N86" s="44"/>
      <c r="O86" s="44"/>
      <c r="P86" s="46"/>
      <c r="Q86" s="44"/>
      <c r="R86" s="4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7"/>
      <c r="BA86" s="48">
        <f t="shared" si="5"/>
        <v>10908</v>
      </c>
      <c r="BB86" s="49">
        <f t="shared" si="6"/>
        <v>10908</v>
      </c>
      <c r="BC86" s="71" t="str">
        <f t="shared" si="7"/>
        <v>INR  Ten Thousand Nine Hundred &amp; Eight  Only</v>
      </c>
      <c r="HZ86" s="18"/>
      <c r="IA86" s="18">
        <v>1.73</v>
      </c>
      <c r="IB86" s="18" t="s">
        <v>243</v>
      </c>
      <c r="IC86" s="18" t="s">
        <v>152</v>
      </c>
      <c r="ID86" s="18">
        <v>65</v>
      </c>
      <c r="IE86" s="17" t="s">
        <v>144</v>
      </c>
    </row>
    <row r="87" spans="1:239" s="17" customFormat="1" ht="57.75" customHeight="1">
      <c r="A87" s="51">
        <v>1.74</v>
      </c>
      <c r="B87" s="52" t="s">
        <v>324</v>
      </c>
      <c r="C87" s="53" t="s">
        <v>153</v>
      </c>
      <c r="D87" s="54">
        <v>870</v>
      </c>
      <c r="E87" s="55" t="s">
        <v>144</v>
      </c>
      <c r="F87" s="56">
        <v>318.68</v>
      </c>
      <c r="G87" s="57"/>
      <c r="H87" s="58"/>
      <c r="I87" s="59" t="s">
        <v>34</v>
      </c>
      <c r="J87" s="60">
        <f t="shared" si="4"/>
        <v>1</v>
      </c>
      <c r="K87" s="58" t="s">
        <v>35</v>
      </c>
      <c r="L87" s="58" t="s">
        <v>4</v>
      </c>
      <c r="M87" s="45"/>
      <c r="N87" s="44"/>
      <c r="O87" s="44"/>
      <c r="P87" s="46"/>
      <c r="Q87" s="44"/>
      <c r="R87" s="4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7"/>
      <c r="BA87" s="48">
        <f t="shared" si="5"/>
        <v>277252</v>
      </c>
      <c r="BB87" s="49">
        <f t="shared" si="6"/>
        <v>277252</v>
      </c>
      <c r="BC87" s="71" t="str">
        <f t="shared" si="7"/>
        <v>INR  Two Lakh Seventy Seven Thousand Two Hundred &amp; Fifty Two  Only</v>
      </c>
      <c r="HZ87" s="18"/>
      <c r="IA87" s="18">
        <v>1.74</v>
      </c>
      <c r="IB87" s="18" t="s">
        <v>324</v>
      </c>
      <c r="IC87" s="18" t="s">
        <v>153</v>
      </c>
      <c r="ID87" s="18">
        <v>870</v>
      </c>
      <c r="IE87" s="17" t="s">
        <v>144</v>
      </c>
    </row>
    <row r="88" spans="1:239" s="17" customFormat="1" ht="57.75" customHeight="1">
      <c r="A88" s="51">
        <v>1.75</v>
      </c>
      <c r="B88" s="52" t="s">
        <v>107</v>
      </c>
      <c r="C88" s="53" t="s">
        <v>154</v>
      </c>
      <c r="D88" s="54">
        <v>1610</v>
      </c>
      <c r="E88" s="55" t="s">
        <v>144</v>
      </c>
      <c r="F88" s="56">
        <v>108.59</v>
      </c>
      <c r="G88" s="57"/>
      <c r="H88" s="58"/>
      <c r="I88" s="59" t="s">
        <v>34</v>
      </c>
      <c r="J88" s="60">
        <f t="shared" si="4"/>
        <v>1</v>
      </c>
      <c r="K88" s="58" t="s">
        <v>35</v>
      </c>
      <c r="L88" s="58" t="s">
        <v>4</v>
      </c>
      <c r="M88" s="45"/>
      <c r="N88" s="44"/>
      <c r="O88" s="44"/>
      <c r="P88" s="46"/>
      <c r="Q88" s="44"/>
      <c r="R88" s="4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7"/>
      <c r="BA88" s="48">
        <f t="shared" si="5"/>
        <v>174830</v>
      </c>
      <c r="BB88" s="49">
        <f t="shared" si="6"/>
        <v>174830</v>
      </c>
      <c r="BC88" s="71" t="str">
        <f t="shared" si="7"/>
        <v>INR  One Lakh Seventy Four Thousand Eight Hundred &amp; Thirty  Only</v>
      </c>
      <c r="HZ88" s="18"/>
      <c r="IA88" s="18">
        <v>1.75</v>
      </c>
      <c r="IB88" s="18" t="s">
        <v>107</v>
      </c>
      <c r="IC88" s="18" t="s">
        <v>154</v>
      </c>
      <c r="ID88" s="18">
        <v>1610</v>
      </c>
      <c r="IE88" s="17" t="s">
        <v>144</v>
      </c>
    </row>
    <row r="89" spans="1:238" s="17" customFormat="1" ht="42.75" customHeight="1">
      <c r="A89" s="51">
        <v>1.76</v>
      </c>
      <c r="B89" s="52" t="s">
        <v>325</v>
      </c>
      <c r="C89" s="53" t="s">
        <v>155</v>
      </c>
      <c r="D89" s="75"/>
      <c r="E89" s="76"/>
      <c r="F89" s="76"/>
      <c r="G89" s="76"/>
      <c r="H89" s="76"/>
      <c r="I89" s="76"/>
      <c r="J89" s="76"/>
      <c r="K89" s="76"/>
      <c r="L89" s="76"/>
      <c r="M89" s="76"/>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8"/>
      <c r="HZ89" s="18"/>
      <c r="IA89" s="18">
        <v>1.76</v>
      </c>
      <c r="IB89" s="18" t="s">
        <v>325</v>
      </c>
      <c r="IC89" s="18" t="s">
        <v>155</v>
      </c>
      <c r="ID89" s="18"/>
    </row>
    <row r="90" spans="1:238" s="17" customFormat="1" ht="57.75" customHeight="1">
      <c r="A90" s="51">
        <v>1.77</v>
      </c>
      <c r="B90" s="52" t="s">
        <v>326</v>
      </c>
      <c r="C90" s="53" t="s">
        <v>156</v>
      </c>
      <c r="D90" s="75"/>
      <c r="E90" s="76"/>
      <c r="F90" s="76"/>
      <c r="G90" s="76"/>
      <c r="H90" s="76"/>
      <c r="I90" s="76"/>
      <c r="J90" s="76"/>
      <c r="K90" s="76"/>
      <c r="L90" s="76"/>
      <c r="M90" s="76"/>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8"/>
      <c r="HZ90" s="18"/>
      <c r="IA90" s="18">
        <v>1.77</v>
      </c>
      <c r="IB90" s="18" t="s">
        <v>326</v>
      </c>
      <c r="IC90" s="18" t="s">
        <v>156</v>
      </c>
      <c r="ID90" s="18"/>
    </row>
    <row r="91" spans="1:239" s="17" customFormat="1" ht="57.75" customHeight="1">
      <c r="A91" s="51">
        <v>1.78</v>
      </c>
      <c r="B91" s="52" t="s">
        <v>327</v>
      </c>
      <c r="C91" s="53" t="s">
        <v>157</v>
      </c>
      <c r="D91" s="54">
        <v>8</v>
      </c>
      <c r="E91" s="55" t="s">
        <v>144</v>
      </c>
      <c r="F91" s="56">
        <v>825.91</v>
      </c>
      <c r="G91" s="57"/>
      <c r="H91" s="58"/>
      <c r="I91" s="59" t="s">
        <v>34</v>
      </c>
      <c r="J91" s="60">
        <f t="shared" si="4"/>
        <v>1</v>
      </c>
      <c r="K91" s="58" t="s">
        <v>35</v>
      </c>
      <c r="L91" s="58" t="s">
        <v>4</v>
      </c>
      <c r="M91" s="45"/>
      <c r="N91" s="44"/>
      <c r="O91" s="44"/>
      <c r="P91" s="46"/>
      <c r="Q91" s="44"/>
      <c r="R91" s="4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7"/>
      <c r="BA91" s="48">
        <f t="shared" si="5"/>
        <v>6607</v>
      </c>
      <c r="BB91" s="49">
        <f t="shared" si="6"/>
        <v>6607</v>
      </c>
      <c r="BC91" s="71" t="str">
        <f t="shared" si="7"/>
        <v>INR  Six Thousand Six Hundred &amp; Seven  Only</v>
      </c>
      <c r="HZ91" s="18"/>
      <c r="IA91" s="18">
        <v>1.78</v>
      </c>
      <c r="IB91" s="18" t="s">
        <v>327</v>
      </c>
      <c r="IC91" s="18" t="s">
        <v>157</v>
      </c>
      <c r="ID91" s="18">
        <v>8</v>
      </c>
      <c r="IE91" s="17" t="s">
        <v>144</v>
      </c>
    </row>
    <row r="92" spans="1:239" s="17" customFormat="1" ht="57.75" customHeight="1">
      <c r="A92" s="51">
        <v>1.79</v>
      </c>
      <c r="B92" s="52" t="s">
        <v>328</v>
      </c>
      <c r="C92" s="53" t="s">
        <v>158</v>
      </c>
      <c r="D92" s="54">
        <v>5</v>
      </c>
      <c r="E92" s="55" t="s">
        <v>147</v>
      </c>
      <c r="F92" s="56">
        <v>213.15</v>
      </c>
      <c r="G92" s="57"/>
      <c r="H92" s="58"/>
      <c r="I92" s="59" t="s">
        <v>34</v>
      </c>
      <c r="J92" s="60">
        <f t="shared" si="4"/>
        <v>1</v>
      </c>
      <c r="K92" s="58" t="s">
        <v>35</v>
      </c>
      <c r="L92" s="58" t="s">
        <v>4</v>
      </c>
      <c r="M92" s="45"/>
      <c r="N92" s="44"/>
      <c r="O92" s="44"/>
      <c r="P92" s="46"/>
      <c r="Q92" s="44"/>
      <c r="R92" s="4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7"/>
      <c r="BA92" s="48">
        <f t="shared" si="5"/>
        <v>1066</v>
      </c>
      <c r="BB92" s="49">
        <f t="shared" si="6"/>
        <v>1066</v>
      </c>
      <c r="BC92" s="71" t="str">
        <f t="shared" si="7"/>
        <v>INR  One Thousand  &amp;Sixty Six  Only</v>
      </c>
      <c r="HZ92" s="18"/>
      <c r="IA92" s="18">
        <v>1.79</v>
      </c>
      <c r="IB92" s="18" t="s">
        <v>328</v>
      </c>
      <c r="IC92" s="18" t="s">
        <v>158</v>
      </c>
      <c r="ID92" s="18">
        <v>5</v>
      </c>
      <c r="IE92" s="17" t="s">
        <v>147</v>
      </c>
    </row>
    <row r="93" spans="1:238" s="17" customFormat="1" ht="36" customHeight="1">
      <c r="A93" s="51">
        <v>1.8</v>
      </c>
      <c r="B93" s="52" t="s">
        <v>108</v>
      </c>
      <c r="C93" s="53" t="s">
        <v>159</v>
      </c>
      <c r="D93" s="75"/>
      <c r="E93" s="76"/>
      <c r="F93" s="76"/>
      <c r="G93" s="76"/>
      <c r="H93" s="76"/>
      <c r="I93" s="76"/>
      <c r="J93" s="76"/>
      <c r="K93" s="76"/>
      <c r="L93" s="76"/>
      <c r="M93" s="76"/>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8"/>
      <c r="HZ93" s="18"/>
      <c r="IA93" s="18">
        <v>1.8</v>
      </c>
      <c r="IB93" s="18" t="s">
        <v>108</v>
      </c>
      <c r="IC93" s="18" t="s">
        <v>159</v>
      </c>
      <c r="ID93" s="18"/>
    </row>
    <row r="94" spans="1:238" s="17" customFormat="1" ht="57.75" customHeight="1">
      <c r="A94" s="51">
        <v>1.81</v>
      </c>
      <c r="B94" s="52" t="s">
        <v>329</v>
      </c>
      <c r="C94" s="53" t="s">
        <v>160</v>
      </c>
      <c r="D94" s="75"/>
      <c r="E94" s="76"/>
      <c r="F94" s="76"/>
      <c r="G94" s="76"/>
      <c r="H94" s="76"/>
      <c r="I94" s="76"/>
      <c r="J94" s="76"/>
      <c r="K94" s="76"/>
      <c r="L94" s="76"/>
      <c r="M94" s="76"/>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8"/>
      <c r="HZ94" s="18"/>
      <c r="IA94" s="18">
        <v>1.81</v>
      </c>
      <c r="IB94" s="18" t="s">
        <v>329</v>
      </c>
      <c r="IC94" s="18" t="s">
        <v>160</v>
      </c>
      <c r="ID94" s="18"/>
    </row>
    <row r="95" spans="1:239" s="17" customFormat="1" ht="27" customHeight="1">
      <c r="A95" s="51">
        <v>1.82</v>
      </c>
      <c r="B95" s="52" t="s">
        <v>330</v>
      </c>
      <c r="C95" s="53" t="s">
        <v>161</v>
      </c>
      <c r="D95" s="54">
        <v>4.19</v>
      </c>
      <c r="E95" s="55" t="s">
        <v>399</v>
      </c>
      <c r="F95" s="56">
        <v>1759.84</v>
      </c>
      <c r="G95" s="57"/>
      <c r="H95" s="58"/>
      <c r="I95" s="59" t="s">
        <v>34</v>
      </c>
      <c r="J95" s="60">
        <f t="shared" si="4"/>
        <v>1</v>
      </c>
      <c r="K95" s="58" t="s">
        <v>35</v>
      </c>
      <c r="L95" s="58" t="s">
        <v>4</v>
      </c>
      <c r="M95" s="45"/>
      <c r="N95" s="44"/>
      <c r="O95" s="44"/>
      <c r="P95" s="46"/>
      <c r="Q95" s="44"/>
      <c r="R95" s="4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7"/>
      <c r="BA95" s="48">
        <f t="shared" si="5"/>
        <v>7374</v>
      </c>
      <c r="BB95" s="49">
        <f t="shared" si="6"/>
        <v>7374</v>
      </c>
      <c r="BC95" s="71" t="str">
        <f t="shared" si="7"/>
        <v>INR  Seven Thousand Three Hundred &amp; Seventy Four  Only</v>
      </c>
      <c r="HZ95" s="18"/>
      <c r="IA95" s="18">
        <v>1.82</v>
      </c>
      <c r="IB95" s="18" t="s">
        <v>330</v>
      </c>
      <c r="IC95" s="18" t="s">
        <v>161</v>
      </c>
      <c r="ID95" s="18">
        <v>4.19</v>
      </c>
      <c r="IE95" s="17" t="s">
        <v>399</v>
      </c>
    </row>
    <row r="96" spans="1:239" s="17" customFormat="1" ht="57.75" customHeight="1">
      <c r="A96" s="51">
        <v>1.83</v>
      </c>
      <c r="B96" s="52" t="s">
        <v>331</v>
      </c>
      <c r="C96" s="53" t="s">
        <v>162</v>
      </c>
      <c r="D96" s="54">
        <v>1.65</v>
      </c>
      <c r="E96" s="55" t="s">
        <v>399</v>
      </c>
      <c r="F96" s="56">
        <v>2567.38</v>
      </c>
      <c r="G96" s="57"/>
      <c r="H96" s="58"/>
      <c r="I96" s="59" t="s">
        <v>34</v>
      </c>
      <c r="J96" s="60">
        <f t="shared" si="4"/>
        <v>1</v>
      </c>
      <c r="K96" s="58" t="s">
        <v>35</v>
      </c>
      <c r="L96" s="58" t="s">
        <v>4</v>
      </c>
      <c r="M96" s="45"/>
      <c r="N96" s="44"/>
      <c r="O96" s="44"/>
      <c r="P96" s="46"/>
      <c r="Q96" s="44"/>
      <c r="R96" s="4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7"/>
      <c r="BA96" s="48">
        <f t="shared" si="5"/>
        <v>4236</v>
      </c>
      <c r="BB96" s="49">
        <f t="shared" si="6"/>
        <v>4236</v>
      </c>
      <c r="BC96" s="71" t="str">
        <f t="shared" si="7"/>
        <v>INR  Four Thousand Two Hundred &amp; Thirty Six  Only</v>
      </c>
      <c r="HZ96" s="18"/>
      <c r="IA96" s="18">
        <v>1.83</v>
      </c>
      <c r="IB96" s="18" t="s">
        <v>331</v>
      </c>
      <c r="IC96" s="18" t="s">
        <v>162</v>
      </c>
      <c r="ID96" s="18">
        <v>1.65</v>
      </c>
      <c r="IE96" s="17" t="s">
        <v>399</v>
      </c>
    </row>
    <row r="97" spans="1:238" s="17" customFormat="1" ht="57.75" customHeight="1">
      <c r="A97" s="51">
        <v>1.84</v>
      </c>
      <c r="B97" s="52" t="s">
        <v>332</v>
      </c>
      <c r="C97" s="53" t="s">
        <v>163</v>
      </c>
      <c r="D97" s="75"/>
      <c r="E97" s="76"/>
      <c r="F97" s="76"/>
      <c r="G97" s="76"/>
      <c r="H97" s="76"/>
      <c r="I97" s="76"/>
      <c r="J97" s="76"/>
      <c r="K97" s="76"/>
      <c r="L97" s="76"/>
      <c r="M97" s="76"/>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8"/>
      <c r="HZ97" s="18"/>
      <c r="IA97" s="18">
        <v>1.84</v>
      </c>
      <c r="IB97" s="18" t="s">
        <v>332</v>
      </c>
      <c r="IC97" s="18" t="s">
        <v>163</v>
      </c>
      <c r="ID97" s="18"/>
    </row>
    <row r="98" spans="1:239" s="17" customFormat="1" ht="29.25" customHeight="1">
      <c r="A98" s="51">
        <v>1.85</v>
      </c>
      <c r="B98" s="52" t="s">
        <v>333</v>
      </c>
      <c r="C98" s="53" t="s">
        <v>164</v>
      </c>
      <c r="D98" s="54">
        <v>6.35</v>
      </c>
      <c r="E98" s="55" t="s">
        <v>399</v>
      </c>
      <c r="F98" s="56">
        <v>1489.22</v>
      </c>
      <c r="G98" s="57"/>
      <c r="H98" s="58"/>
      <c r="I98" s="59" t="s">
        <v>34</v>
      </c>
      <c r="J98" s="60">
        <f t="shared" si="4"/>
        <v>1</v>
      </c>
      <c r="K98" s="58" t="s">
        <v>35</v>
      </c>
      <c r="L98" s="58" t="s">
        <v>4</v>
      </c>
      <c r="M98" s="45"/>
      <c r="N98" s="44"/>
      <c r="O98" s="44"/>
      <c r="P98" s="46"/>
      <c r="Q98" s="44"/>
      <c r="R98" s="4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7"/>
      <c r="BA98" s="48">
        <f t="shared" si="5"/>
        <v>9457</v>
      </c>
      <c r="BB98" s="49">
        <f t="shared" si="6"/>
        <v>9457</v>
      </c>
      <c r="BC98" s="71" t="str">
        <f t="shared" si="7"/>
        <v>INR  Nine Thousand Four Hundred &amp; Fifty Seven  Only</v>
      </c>
      <c r="HZ98" s="18"/>
      <c r="IA98" s="18">
        <v>1.85</v>
      </c>
      <c r="IB98" s="18" t="s">
        <v>333</v>
      </c>
      <c r="IC98" s="18" t="s">
        <v>164</v>
      </c>
      <c r="ID98" s="18">
        <v>6.35</v>
      </c>
      <c r="IE98" s="17" t="s">
        <v>399</v>
      </c>
    </row>
    <row r="99" spans="1:238" s="17" customFormat="1" ht="57.75" customHeight="1">
      <c r="A99" s="51">
        <v>1.86</v>
      </c>
      <c r="B99" s="52" t="s">
        <v>334</v>
      </c>
      <c r="C99" s="53" t="s">
        <v>165</v>
      </c>
      <c r="D99" s="75"/>
      <c r="E99" s="76"/>
      <c r="F99" s="76"/>
      <c r="G99" s="76"/>
      <c r="H99" s="76"/>
      <c r="I99" s="76"/>
      <c r="J99" s="76"/>
      <c r="K99" s="76"/>
      <c r="L99" s="76"/>
      <c r="M99" s="76"/>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8"/>
      <c r="HZ99" s="18"/>
      <c r="IA99" s="18">
        <v>1.86</v>
      </c>
      <c r="IB99" s="18" t="s">
        <v>334</v>
      </c>
      <c r="IC99" s="18" t="s">
        <v>165</v>
      </c>
      <c r="ID99" s="18"/>
    </row>
    <row r="100" spans="1:239" s="17" customFormat="1" ht="21.75" customHeight="1">
      <c r="A100" s="51">
        <v>1.87</v>
      </c>
      <c r="B100" s="52" t="s">
        <v>335</v>
      </c>
      <c r="C100" s="53" t="s">
        <v>166</v>
      </c>
      <c r="D100" s="54">
        <v>5</v>
      </c>
      <c r="E100" s="55" t="s">
        <v>147</v>
      </c>
      <c r="F100" s="56">
        <v>265.41</v>
      </c>
      <c r="G100" s="57"/>
      <c r="H100" s="58"/>
      <c r="I100" s="59" t="s">
        <v>34</v>
      </c>
      <c r="J100" s="60">
        <f t="shared" si="4"/>
        <v>1</v>
      </c>
      <c r="K100" s="58" t="s">
        <v>35</v>
      </c>
      <c r="L100" s="58" t="s">
        <v>4</v>
      </c>
      <c r="M100" s="45"/>
      <c r="N100" s="44"/>
      <c r="O100" s="44"/>
      <c r="P100" s="46"/>
      <c r="Q100" s="44"/>
      <c r="R100" s="4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7"/>
      <c r="BA100" s="48">
        <f t="shared" si="5"/>
        <v>1327</v>
      </c>
      <c r="BB100" s="49">
        <f t="shared" si="6"/>
        <v>1327</v>
      </c>
      <c r="BC100" s="71" t="str">
        <f t="shared" si="7"/>
        <v>INR  One Thousand Three Hundred &amp; Twenty Seven  Only</v>
      </c>
      <c r="HZ100" s="18"/>
      <c r="IA100" s="18">
        <v>1.87</v>
      </c>
      <c r="IB100" s="18" t="s">
        <v>335</v>
      </c>
      <c r="IC100" s="18" t="s">
        <v>166</v>
      </c>
      <c r="ID100" s="18">
        <v>5</v>
      </c>
      <c r="IE100" s="17" t="s">
        <v>147</v>
      </c>
    </row>
    <row r="101" spans="1:239" s="17" customFormat="1" ht="16.5" customHeight="1">
      <c r="A101" s="51">
        <v>1.88</v>
      </c>
      <c r="B101" s="52" t="s">
        <v>336</v>
      </c>
      <c r="C101" s="53" t="s">
        <v>167</v>
      </c>
      <c r="D101" s="54">
        <v>2</v>
      </c>
      <c r="E101" s="55" t="s">
        <v>147</v>
      </c>
      <c r="F101" s="56">
        <v>363.48</v>
      </c>
      <c r="G101" s="57"/>
      <c r="H101" s="58"/>
      <c r="I101" s="59" t="s">
        <v>34</v>
      </c>
      <c r="J101" s="60">
        <f t="shared" si="4"/>
        <v>1</v>
      </c>
      <c r="K101" s="58" t="s">
        <v>35</v>
      </c>
      <c r="L101" s="58" t="s">
        <v>4</v>
      </c>
      <c r="M101" s="45"/>
      <c r="N101" s="44"/>
      <c r="O101" s="44"/>
      <c r="P101" s="46"/>
      <c r="Q101" s="44"/>
      <c r="R101" s="4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7"/>
      <c r="BA101" s="48">
        <f t="shared" si="5"/>
        <v>727</v>
      </c>
      <c r="BB101" s="49">
        <f t="shared" si="6"/>
        <v>727</v>
      </c>
      <c r="BC101" s="71" t="str">
        <f t="shared" si="7"/>
        <v>INR  Seven Hundred &amp; Twenty Seven  Only</v>
      </c>
      <c r="HZ101" s="18"/>
      <c r="IA101" s="18">
        <v>1.88</v>
      </c>
      <c r="IB101" s="18" t="s">
        <v>336</v>
      </c>
      <c r="IC101" s="18" t="s">
        <v>167</v>
      </c>
      <c r="ID101" s="18">
        <v>2</v>
      </c>
      <c r="IE101" s="17" t="s">
        <v>147</v>
      </c>
    </row>
    <row r="102" spans="1:238" s="17" customFormat="1" ht="47.25">
      <c r="A102" s="51">
        <v>1.89</v>
      </c>
      <c r="B102" s="52" t="s">
        <v>337</v>
      </c>
      <c r="C102" s="53" t="s">
        <v>168</v>
      </c>
      <c r="D102" s="75"/>
      <c r="E102" s="76"/>
      <c r="F102" s="76"/>
      <c r="G102" s="76"/>
      <c r="H102" s="76"/>
      <c r="I102" s="76"/>
      <c r="J102" s="76"/>
      <c r="K102" s="76"/>
      <c r="L102" s="76"/>
      <c r="M102" s="76"/>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8"/>
      <c r="HV102" s="17">
        <v>1.07</v>
      </c>
      <c r="HW102" s="17" t="s">
        <v>93</v>
      </c>
      <c r="HX102" s="17" t="s">
        <v>55</v>
      </c>
      <c r="HZ102" s="18"/>
      <c r="IA102" s="18">
        <v>1.89</v>
      </c>
      <c r="IB102" s="18" t="s">
        <v>337</v>
      </c>
      <c r="IC102" s="18" t="s">
        <v>168</v>
      </c>
      <c r="ID102" s="18"/>
    </row>
    <row r="103" spans="1:239" s="17" customFormat="1" ht="27.75" customHeight="1">
      <c r="A103" s="51">
        <v>1.9</v>
      </c>
      <c r="B103" s="52" t="s">
        <v>338</v>
      </c>
      <c r="C103" s="53" t="s">
        <v>169</v>
      </c>
      <c r="D103" s="54">
        <v>6.16</v>
      </c>
      <c r="E103" s="55" t="s">
        <v>399</v>
      </c>
      <c r="F103" s="56">
        <v>3221.83</v>
      </c>
      <c r="G103" s="57"/>
      <c r="H103" s="58"/>
      <c r="I103" s="59" t="s">
        <v>34</v>
      </c>
      <c r="J103" s="60">
        <f t="shared" si="4"/>
        <v>1</v>
      </c>
      <c r="K103" s="58" t="s">
        <v>35</v>
      </c>
      <c r="L103" s="58" t="s">
        <v>4</v>
      </c>
      <c r="M103" s="45"/>
      <c r="N103" s="44"/>
      <c r="O103" s="44"/>
      <c r="P103" s="46"/>
      <c r="Q103" s="44"/>
      <c r="R103" s="4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7"/>
      <c r="BA103" s="48">
        <f t="shared" si="5"/>
        <v>19846</v>
      </c>
      <c r="BB103" s="49">
        <f t="shared" si="6"/>
        <v>19846</v>
      </c>
      <c r="BC103" s="71" t="str">
        <f t="shared" si="7"/>
        <v>INR  Nineteen Thousand Eight Hundred &amp; Forty Six  Only</v>
      </c>
      <c r="HV103" s="17">
        <v>1.08</v>
      </c>
      <c r="HW103" s="17" t="s">
        <v>89</v>
      </c>
      <c r="HX103" s="17" t="s">
        <v>47</v>
      </c>
      <c r="HZ103" s="18"/>
      <c r="IA103" s="18">
        <v>1.9</v>
      </c>
      <c r="IB103" s="18" t="s">
        <v>338</v>
      </c>
      <c r="IC103" s="18" t="s">
        <v>169</v>
      </c>
      <c r="ID103" s="18">
        <v>6.16</v>
      </c>
      <c r="IE103" s="17" t="s">
        <v>399</v>
      </c>
    </row>
    <row r="104" spans="1:239" s="17" customFormat="1" ht="47.25">
      <c r="A104" s="51">
        <v>1.91</v>
      </c>
      <c r="B104" s="52" t="s">
        <v>339</v>
      </c>
      <c r="C104" s="53" t="s">
        <v>170</v>
      </c>
      <c r="D104" s="54">
        <v>865</v>
      </c>
      <c r="E104" s="55" t="s">
        <v>144</v>
      </c>
      <c r="F104" s="56">
        <v>40.77</v>
      </c>
      <c r="G104" s="57"/>
      <c r="H104" s="58"/>
      <c r="I104" s="59" t="s">
        <v>34</v>
      </c>
      <c r="J104" s="60">
        <f t="shared" si="4"/>
        <v>1</v>
      </c>
      <c r="K104" s="58" t="s">
        <v>35</v>
      </c>
      <c r="L104" s="58" t="s">
        <v>4</v>
      </c>
      <c r="M104" s="45"/>
      <c r="N104" s="44"/>
      <c r="O104" s="44"/>
      <c r="P104" s="46"/>
      <c r="Q104" s="44"/>
      <c r="R104" s="4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7"/>
      <c r="BA104" s="48">
        <f t="shared" si="5"/>
        <v>35266</v>
      </c>
      <c r="BB104" s="49">
        <f t="shared" si="6"/>
        <v>35266</v>
      </c>
      <c r="BC104" s="71" t="str">
        <f t="shared" si="7"/>
        <v>INR  Thirty Five Thousand Two Hundred &amp; Sixty Six  Only</v>
      </c>
      <c r="HV104" s="17">
        <v>1.09</v>
      </c>
      <c r="HW104" s="17" t="s">
        <v>94</v>
      </c>
      <c r="HX104" s="17" t="s">
        <v>56</v>
      </c>
      <c r="HZ104" s="18"/>
      <c r="IA104" s="18">
        <v>1.91</v>
      </c>
      <c r="IB104" s="18" t="s">
        <v>339</v>
      </c>
      <c r="IC104" s="18" t="s">
        <v>170</v>
      </c>
      <c r="ID104" s="18">
        <v>865</v>
      </c>
      <c r="IE104" s="17" t="s">
        <v>144</v>
      </c>
    </row>
    <row r="105" spans="1:239" s="17" customFormat="1" ht="47.25">
      <c r="A105" s="51">
        <v>1.92</v>
      </c>
      <c r="B105" s="52" t="s">
        <v>244</v>
      </c>
      <c r="C105" s="53" t="s">
        <v>171</v>
      </c>
      <c r="D105" s="54">
        <v>570</v>
      </c>
      <c r="E105" s="55" t="s">
        <v>144</v>
      </c>
      <c r="F105" s="56">
        <v>39.5</v>
      </c>
      <c r="G105" s="57"/>
      <c r="H105" s="58"/>
      <c r="I105" s="59" t="s">
        <v>34</v>
      </c>
      <c r="J105" s="60">
        <f t="shared" si="4"/>
        <v>1</v>
      </c>
      <c r="K105" s="58" t="s">
        <v>35</v>
      </c>
      <c r="L105" s="58" t="s">
        <v>4</v>
      </c>
      <c r="M105" s="45"/>
      <c r="N105" s="44"/>
      <c r="O105" s="44"/>
      <c r="P105" s="46"/>
      <c r="Q105" s="44"/>
      <c r="R105" s="4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7"/>
      <c r="BA105" s="48">
        <f t="shared" si="5"/>
        <v>22515</v>
      </c>
      <c r="BB105" s="49">
        <f t="shared" si="6"/>
        <v>22515</v>
      </c>
      <c r="BC105" s="71" t="str">
        <f t="shared" si="7"/>
        <v>INR  Twenty Two Thousand Five Hundred &amp; Fifteen  Only</v>
      </c>
      <c r="HV105" s="17">
        <v>1.1</v>
      </c>
      <c r="HW105" s="17" t="s">
        <v>95</v>
      </c>
      <c r="HX105" s="17" t="s">
        <v>48</v>
      </c>
      <c r="HZ105" s="18"/>
      <c r="IA105" s="18">
        <v>1.92</v>
      </c>
      <c r="IB105" s="18" t="s">
        <v>244</v>
      </c>
      <c r="IC105" s="18" t="s">
        <v>171</v>
      </c>
      <c r="ID105" s="18">
        <v>570</v>
      </c>
      <c r="IE105" s="17" t="s">
        <v>144</v>
      </c>
    </row>
    <row r="106" spans="1:239" s="17" customFormat="1" ht="78.75">
      <c r="A106" s="51">
        <v>1.93</v>
      </c>
      <c r="B106" s="52" t="s">
        <v>340</v>
      </c>
      <c r="C106" s="53" t="s">
        <v>172</v>
      </c>
      <c r="D106" s="54">
        <v>49</v>
      </c>
      <c r="E106" s="55" t="s">
        <v>399</v>
      </c>
      <c r="F106" s="56">
        <v>192.33</v>
      </c>
      <c r="G106" s="57"/>
      <c r="H106" s="58"/>
      <c r="I106" s="59" t="s">
        <v>34</v>
      </c>
      <c r="J106" s="60">
        <f t="shared" si="4"/>
        <v>1</v>
      </c>
      <c r="K106" s="58" t="s">
        <v>35</v>
      </c>
      <c r="L106" s="58" t="s">
        <v>4</v>
      </c>
      <c r="M106" s="45"/>
      <c r="N106" s="44"/>
      <c r="O106" s="44"/>
      <c r="P106" s="46"/>
      <c r="Q106" s="44"/>
      <c r="R106" s="4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7"/>
      <c r="BA106" s="48">
        <f t="shared" si="5"/>
        <v>9424</v>
      </c>
      <c r="BB106" s="49">
        <f t="shared" si="6"/>
        <v>9424</v>
      </c>
      <c r="BC106" s="71" t="str">
        <f t="shared" si="7"/>
        <v>INR  Nine Thousand Four Hundred &amp; Twenty Four  Only</v>
      </c>
      <c r="HV106" s="17">
        <v>1.11</v>
      </c>
      <c r="HW106" s="17" t="s">
        <v>96</v>
      </c>
      <c r="HX106" s="17" t="s">
        <v>57</v>
      </c>
      <c r="HZ106" s="18"/>
      <c r="IA106" s="18">
        <v>1.93</v>
      </c>
      <c r="IB106" s="18" t="s">
        <v>340</v>
      </c>
      <c r="IC106" s="18" t="s">
        <v>172</v>
      </c>
      <c r="ID106" s="18">
        <v>49</v>
      </c>
      <c r="IE106" s="17" t="s">
        <v>399</v>
      </c>
    </row>
    <row r="107" spans="1:238" s="17" customFormat="1" ht="15.75">
      <c r="A107" s="51">
        <v>1.94</v>
      </c>
      <c r="B107" s="52" t="s">
        <v>206</v>
      </c>
      <c r="C107" s="53" t="s">
        <v>173</v>
      </c>
      <c r="D107" s="75"/>
      <c r="E107" s="76"/>
      <c r="F107" s="76"/>
      <c r="G107" s="76"/>
      <c r="H107" s="76"/>
      <c r="I107" s="76"/>
      <c r="J107" s="76"/>
      <c r="K107" s="76"/>
      <c r="L107" s="76"/>
      <c r="M107" s="76"/>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8"/>
      <c r="HV107" s="17">
        <v>1.12</v>
      </c>
      <c r="HW107" s="17" t="s">
        <v>97</v>
      </c>
      <c r="HX107" s="17" t="s">
        <v>58</v>
      </c>
      <c r="HZ107" s="18"/>
      <c r="IA107" s="18">
        <v>1.94</v>
      </c>
      <c r="IB107" s="18" t="s">
        <v>206</v>
      </c>
      <c r="IC107" s="18" t="s">
        <v>173</v>
      </c>
      <c r="ID107" s="18"/>
    </row>
    <row r="108" spans="1:238" s="17" customFormat="1" ht="31.5">
      <c r="A108" s="51">
        <v>1.95</v>
      </c>
      <c r="B108" s="52" t="s">
        <v>341</v>
      </c>
      <c r="C108" s="53" t="s">
        <v>174</v>
      </c>
      <c r="D108" s="75"/>
      <c r="E108" s="76"/>
      <c r="F108" s="76"/>
      <c r="G108" s="76"/>
      <c r="H108" s="76"/>
      <c r="I108" s="76"/>
      <c r="J108" s="76"/>
      <c r="K108" s="76"/>
      <c r="L108" s="76"/>
      <c r="M108" s="76"/>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8"/>
      <c r="HZ108" s="18"/>
      <c r="IA108" s="18">
        <v>1.95</v>
      </c>
      <c r="IB108" s="18" t="s">
        <v>341</v>
      </c>
      <c r="IC108" s="18" t="s">
        <v>174</v>
      </c>
      <c r="ID108" s="18"/>
    </row>
    <row r="109" spans="1:239" s="17" customFormat="1" ht="31.5">
      <c r="A109" s="51">
        <v>1.96</v>
      </c>
      <c r="B109" s="52" t="s">
        <v>245</v>
      </c>
      <c r="C109" s="53" t="s">
        <v>175</v>
      </c>
      <c r="D109" s="54">
        <v>7</v>
      </c>
      <c r="E109" s="55" t="s">
        <v>147</v>
      </c>
      <c r="F109" s="56">
        <v>3060.19</v>
      </c>
      <c r="G109" s="57"/>
      <c r="H109" s="58"/>
      <c r="I109" s="59" t="s">
        <v>34</v>
      </c>
      <c r="J109" s="60">
        <f t="shared" si="4"/>
        <v>1</v>
      </c>
      <c r="K109" s="58" t="s">
        <v>35</v>
      </c>
      <c r="L109" s="58" t="s">
        <v>4</v>
      </c>
      <c r="M109" s="45"/>
      <c r="N109" s="44"/>
      <c r="O109" s="44"/>
      <c r="P109" s="46"/>
      <c r="Q109" s="44"/>
      <c r="R109" s="4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7"/>
      <c r="BA109" s="48">
        <f t="shared" si="5"/>
        <v>21421</v>
      </c>
      <c r="BB109" s="49">
        <f t="shared" si="6"/>
        <v>21421</v>
      </c>
      <c r="BC109" s="71" t="str">
        <f t="shared" si="7"/>
        <v>INR  Twenty One Thousand Four Hundred &amp; Twenty One  Only</v>
      </c>
      <c r="HZ109" s="18"/>
      <c r="IA109" s="18">
        <v>1.96</v>
      </c>
      <c r="IB109" s="18" t="s">
        <v>245</v>
      </c>
      <c r="IC109" s="18" t="s">
        <v>175</v>
      </c>
      <c r="ID109" s="18">
        <v>7</v>
      </c>
      <c r="IE109" s="17" t="s">
        <v>147</v>
      </c>
    </row>
    <row r="110" spans="1:238" s="17" customFormat="1" ht="31.5">
      <c r="A110" s="51">
        <v>1.97</v>
      </c>
      <c r="B110" s="52" t="s">
        <v>223</v>
      </c>
      <c r="C110" s="53" t="s">
        <v>176</v>
      </c>
      <c r="D110" s="75"/>
      <c r="E110" s="76"/>
      <c r="F110" s="76"/>
      <c r="G110" s="76"/>
      <c r="H110" s="76"/>
      <c r="I110" s="76"/>
      <c r="J110" s="76"/>
      <c r="K110" s="76"/>
      <c r="L110" s="76"/>
      <c r="M110" s="76"/>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8"/>
      <c r="HZ110" s="18"/>
      <c r="IA110" s="18">
        <v>1.97</v>
      </c>
      <c r="IB110" s="18" t="s">
        <v>223</v>
      </c>
      <c r="IC110" s="18" t="s">
        <v>176</v>
      </c>
      <c r="ID110" s="18"/>
    </row>
    <row r="111" spans="1:238" s="17" customFormat="1" ht="15.75">
      <c r="A111" s="51">
        <v>1.98</v>
      </c>
      <c r="B111" s="52" t="s">
        <v>224</v>
      </c>
      <c r="C111" s="53" t="s">
        <v>177</v>
      </c>
      <c r="D111" s="75"/>
      <c r="E111" s="76"/>
      <c r="F111" s="76"/>
      <c r="G111" s="76"/>
      <c r="H111" s="76"/>
      <c r="I111" s="76"/>
      <c r="J111" s="76"/>
      <c r="K111" s="76"/>
      <c r="L111" s="76"/>
      <c r="M111" s="76"/>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8"/>
      <c r="HZ111" s="18"/>
      <c r="IA111" s="18">
        <v>1.98</v>
      </c>
      <c r="IB111" s="18" t="s">
        <v>224</v>
      </c>
      <c r="IC111" s="18" t="s">
        <v>177</v>
      </c>
      <c r="ID111" s="18"/>
    </row>
    <row r="112" spans="1:239" s="17" customFormat="1" ht="15.75">
      <c r="A112" s="51">
        <v>1.99</v>
      </c>
      <c r="B112" s="52" t="s">
        <v>225</v>
      </c>
      <c r="C112" s="53" t="s">
        <v>178</v>
      </c>
      <c r="D112" s="54">
        <v>7</v>
      </c>
      <c r="E112" s="55" t="s">
        <v>147</v>
      </c>
      <c r="F112" s="56">
        <v>91.49</v>
      </c>
      <c r="G112" s="57"/>
      <c r="H112" s="58"/>
      <c r="I112" s="59" t="s">
        <v>34</v>
      </c>
      <c r="J112" s="60">
        <f t="shared" si="4"/>
        <v>1</v>
      </c>
      <c r="K112" s="58" t="s">
        <v>35</v>
      </c>
      <c r="L112" s="58" t="s">
        <v>4</v>
      </c>
      <c r="M112" s="45"/>
      <c r="N112" s="44"/>
      <c r="O112" s="44"/>
      <c r="P112" s="46"/>
      <c r="Q112" s="44"/>
      <c r="R112" s="4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7"/>
      <c r="BA112" s="48">
        <f t="shared" si="5"/>
        <v>640</v>
      </c>
      <c r="BB112" s="49">
        <f t="shared" si="6"/>
        <v>640</v>
      </c>
      <c r="BC112" s="71" t="str">
        <f t="shared" si="7"/>
        <v>INR  Six Hundred &amp; Forty  Only</v>
      </c>
      <c r="HZ112" s="18"/>
      <c r="IA112" s="18">
        <v>1.99</v>
      </c>
      <c r="IB112" s="18" t="s">
        <v>225</v>
      </c>
      <c r="IC112" s="18" t="s">
        <v>178</v>
      </c>
      <c r="ID112" s="18">
        <v>7</v>
      </c>
      <c r="IE112" s="17" t="s">
        <v>147</v>
      </c>
    </row>
    <row r="113" spans="1:239" s="17" customFormat="1" ht="15.75">
      <c r="A113" s="51">
        <v>2</v>
      </c>
      <c r="B113" s="52" t="s">
        <v>342</v>
      </c>
      <c r="C113" s="53" t="s">
        <v>179</v>
      </c>
      <c r="D113" s="54">
        <v>7</v>
      </c>
      <c r="E113" s="55" t="s">
        <v>147</v>
      </c>
      <c r="F113" s="56">
        <v>39.68</v>
      </c>
      <c r="G113" s="57"/>
      <c r="H113" s="58"/>
      <c r="I113" s="59" t="s">
        <v>34</v>
      </c>
      <c r="J113" s="60">
        <f t="shared" si="4"/>
        <v>1</v>
      </c>
      <c r="K113" s="58" t="s">
        <v>35</v>
      </c>
      <c r="L113" s="58" t="s">
        <v>4</v>
      </c>
      <c r="M113" s="45"/>
      <c r="N113" s="44"/>
      <c r="O113" s="44"/>
      <c r="P113" s="46"/>
      <c r="Q113" s="44"/>
      <c r="R113" s="4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7"/>
      <c r="BA113" s="48">
        <f t="shared" si="5"/>
        <v>278</v>
      </c>
      <c r="BB113" s="49">
        <f t="shared" si="6"/>
        <v>278</v>
      </c>
      <c r="BC113" s="71" t="str">
        <f t="shared" si="7"/>
        <v>INR  Two Hundred &amp; Seventy Eight  Only</v>
      </c>
      <c r="HZ113" s="18"/>
      <c r="IA113" s="18">
        <v>2</v>
      </c>
      <c r="IB113" s="18" t="s">
        <v>342</v>
      </c>
      <c r="IC113" s="18" t="s">
        <v>179</v>
      </c>
      <c r="ID113" s="18">
        <v>7</v>
      </c>
      <c r="IE113" s="17" t="s">
        <v>147</v>
      </c>
    </row>
    <row r="114" spans="1:238" s="17" customFormat="1" ht="15.75">
      <c r="A114" s="51">
        <v>2.01</v>
      </c>
      <c r="B114" s="52" t="s">
        <v>343</v>
      </c>
      <c r="C114" s="53" t="s">
        <v>180</v>
      </c>
      <c r="D114" s="75"/>
      <c r="E114" s="76"/>
      <c r="F114" s="76"/>
      <c r="G114" s="76"/>
      <c r="H114" s="76"/>
      <c r="I114" s="76"/>
      <c r="J114" s="76"/>
      <c r="K114" s="76"/>
      <c r="L114" s="76"/>
      <c r="M114" s="76"/>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8"/>
      <c r="HZ114" s="18"/>
      <c r="IA114" s="18">
        <v>2.01</v>
      </c>
      <c r="IB114" s="18" t="s">
        <v>343</v>
      </c>
      <c r="IC114" s="18" t="s">
        <v>180</v>
      </c>
      <c r="ID114" s="18"/>
    </row>
    <row r="115" spans="1:238" s="17" customFormat="1" ht="15.75">
      <c r="A115" s="51">
        <v>2.02</v>
      </c>
      <c r="B115" s="52" t="s">
        <v>344</v>
      </c>
      <c r="C115" s="53" t="s">
        <v>181</v>
      </c>
      <c r="D115" s="75"/>
      <c r="E115" s="76"/>
      <c r="F115" s="76"/>
      <c r="G115" s="76"/>
      <c r="H115" s="76"/>
      <c r="I115" s="76"/>
      <c r="J115" s="76"/>
      <c r="K115" s="76"/>
      <c r="L115" s="76"/>
      <c r="M115" s="76"/>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8"/>
      <c r="HZ115" s="18"/>
      <c r="IA115" s="18">
        <v>2.02</v>
      </c>
      <c r="IB115" s="18" t="s">
        <v>344</v>
      </c>
      <c r="IC115" s="18" t="s">
        <v>181</v>
      </c>
      <c r="ID115" s="18"/>
    </row>
    <row r="116" spans="1:239" s="17" customFormat="1" ht="31.5">
      <c r="A116" s="51">
        <v>2.03</v>
      </c>
      <c r="B116" s="52" t="s">
        <v>345</v>
      </c>
      <c r="C116" s="53" t="s">
        <v>182</v>
      </c>
      <c r="D116" s="54">
        <v>8.5</v>
      </c>
      <c r="E116" s="55" t="s">
        <v>145</v>
      </c>
      <c r="F116" s="56">
        <v>892.63</v>
      </c>
      <c r="G116" s="57"/>
      <c r="H116" s="58"/>
      <c r="I116" s="59" t="s">
        <v>34</v>
      </c>
      <c r="J116" s="60">
        <f t="shared" si="4"/>
        <v>1</v>
      </c>
      <c r="K116" s="58" t="s">
        <v>35</v>
      </c>
      <c r="L116" s="58" t="s">
        <v>4</v>
      </c>
      <c r="M116" s="45"/>
      <c r="N116" s="44"/>
      <c r="O116" s="44"/>
      <c r="P116" s="46"/>
      <c r="Q116" s="44"/>
      <c r="R116" s="4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7"/>
      <c r="BA116" s="48">
        <f t="shared" si="5"/>
        <v>7587</v>
      </c>
      <c r="BB116" s="49">
        <f t="shared" si="6"/>
        <v>7587</v>
      </c>
      <c r="BC116" s="71" t="str">
        <f t="shared" si="7"/>
        <v>INR  Seven Thousand Five Hundred &amp; Eighty Seven  Only</v>
      </c>
      <c r="HZ116" s="18"/>
      <c r="IA116" s="18">
        <v>2.03</v>
      </c>
      <c r="IB116" s="18" t="s">
        <v>345</v>
      </c>
      <c r="IC116" s="18" t="s">
        <v>182</v>
      </c>
      <c r="ID116" s="18">
        <v>8.5</v>
      </c>
      <c r="IE116" s="17" t="s">
        <v>145</v>
      </c>
    </row>
    <row r="117" spans="1:239" s="17" customFormat="1" ht="31.5">
      <c r="A117" s="51">
        <v>2.04</v>
      </c>
      <c r="B117" s="52" t="s">
        <v>346</v>
      </c>
      <c r="C117" s="53" t="s">
        <v>183</v>
      </c>
      <c r="D117" s="75"/>
      <c r="E117" s="76"/>
      <c r="F117" s="76"/>
      <c r="G117" s="76"/>
      <c r="H117" s="76"/>
      <c r="I117" s="76"/>
      <c r="J117" s="76"/>
      <c r="K117" s="76"/>
      <c r="L117" s="76"/>
      <c r="M117" s="76"/>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8"/>
      <c r="HZ117" s="18"/>
      <c r="IA117" s="18">
        <v>2.04</v>
      </c>
      <c r="IB117" s="18" t="s">
        <v>346</v>
      </c>
      <c r="IC117" s="18" t="s">
        <v>183</v>
      </c>
      <c r="ID117" s="18"/>
      <c r="IE117" s="22"/>
    </row>
    <row r="118" spans="1:239" s="17" customFormat="1" ht="31.5">
      <c r="A118" s="51">
        <v>2.05</v>
      </c>
      <c r="B118" s="52" t="s">
        <v>347</v>
      </c>
      <c r="C118" s="53" t="s">
        <v>184</v>
      </c>
      <c r="D118" s="54">
        <v>9</v>
      </c>
      <c r="E118" s="55" t="s">
        <v>147</v>
      </c>
      <c r="F118" s="56">
        <v>481.94</v>
      </c>
      <c r="G118" s="57"/>
      <c r="H118" s="58"/>
      <c r="I118" s="59" t="s">
        <v>34</v>
      </c>
      <c r="J118" s="60">
        <f t="shared" si="4"/>
        <v>1</v>
      </c>
      <c r="K118" s="58" t="s">
        <v>35</v>
      </c>
      <c r="L118" s="58" t="s">
        <v>4</v>
      </c>
      <c r="M118" s="45"/>
      <c r="N118" s="44"/>
      <c r="O118" s="44"/>
      <c r="P118" s="46"/>
      <c r="Q118" s="44"/>
      <c r="R118" s="4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7"/>
      <c r="BA118" s="48">
        <f t="shared" si="5"/>
        <v>4337</v>
      </c>
      <c r="BB118" s="49">
        <f t="shared" si="6"/>
        <v>4337</v>
      </c>
      <c r="BC118" s="71" t="str">
        <f t="shared" si="7"/>
        <v>INR  Four Thousand Three Hundred &amp; Thirty Seven  Only</v>
      </c>
      <c r="HZ118" s="18"/>
      <c r="IA118" s="18">
        <v>2.05</v>
      </c>
      <c r="IB118" s="18" t="s">
        <v>347</v>
      </c>
      <c r="IC118" s="18" t="s">
        <v>184</v>
      </c>
      <c r="ID118" s="18">
        <v>9</v>
      </c>
      <c r="IE118" s="17" t="s">
        <v>147</v>
      </c>
    </row>
    <row r="119" spans="1:238" s="17" customFormat="1" ht="47.25">
      <c r="A119" s="51">
        <v>2.06</v>
      </c>
      <c r="B119" s="52" t="s">
        <v>348</v>
      </c>
      <c r="C119" s="53" t="s">
        <v>185</v>
      </c>
      <c r="D119" s="75"/>
      <c r="E119" s="76"/>
      <c r="F119" s="76"/>
      <c r="G119" s="76"/>
      <c r="H119" s="76"/>
      <c r="I119" s="76"/>
      <c r="J119" s="76"/>
      <c r="K119" s="76"/>
      <c r="L119" s="76"/>
      <c r="M119" s="76"/>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8"/>
      <c r="HZ119" s="18"/>
      <c r="IA119" s="18">
        <v>2.06</v>
      </c>
      <c r="IB119" s="18" t="s">
        <v>348</v>
      </c>
      <c r="IC119" s="18" t="s">
        <v>185</v>
      </c>
      <c r="ID119" s="18"/>
    </row>
    <row r="120" spans="1:238" s="17" customFormat="1" ht="15.75">
      <c r="A120" s="51">
        <v>2.07</v>
      </c>
      <c r="B120" s="52" t="s">
        <v>349</v>
      </c>
      <c r="C120" s="53" t="s">
        <v>186</v>
      </c>
      <c r="D120" s="75"/>
      <c r="E120" s="76"/>
      <c r="F120" s="76"/>
      <c r="G120" s="76"/>
      <c r="H120" s="76"/>
      <c r="I120" s="76"/>
      <c r="J120" s="76"/>
      <c r="K120" s="76"/>
      <c r="L120" s="76"/>
      <c r="M120" s="76"/>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8"/>
      <c r="HZ120" s="18"/>
      <c r="IA120" s="18">
        <v>2.07</v>
      </c>
      <c r="IB120" s="18" t="s">
        <v>349</v>
      </c>
      <c r="IC120" s="18" t="s">
        <v>186</v>
      </c>
      <c r="ID120" s="18"/>
    </row>
    <row r="121" spans="1:239" s="17" customFormat="1" ht="31.5">
      <c r="A121" s="51">
        <v>2.08</v>
      </c>
      <c r="B121" s="52" t="s">
        <v>350</v>
      </c>
      <c r="C121" s="53" t="s">
        <v>187</v>
      </c>
      <c r="D121" s="54">
        <v>6</v>
      </c>
      <c r="E121" s="55" t="s">
        <v>147</v>
      </c>
      <c r="F121" s="56">
        <v>1406.49</v>
      </c>
      <c r="G121" s="57"/>
      <c r="H121" s="58"/>
      <c r="I121" s="59" t="s">
        <v>34</v>
      </c>
      <c r="J121" s="60">
        <f t="shared" si="4"/>
        <v>1</v>
      </c>
      <c r="K121" s="58" t="s">
        <v>35</v>
      </c>
      <c r="L121" s="58" t="s">
        <v>4</v>
      </c>
      <c r="M121" s="45"/>
      <c r="N121" s="44"/>
      <c r="O121" s="44"/>
      <c r="P121" s="46"/>
      <c r="Q121" s="44"/>
      <c r="R121" s="44"/>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7"/>
      <c r="BA121" s="48">
        <f t="shared" si="5"/>
        <v>8439</v>
      </c>
      <c r="BB121" s="49">
        <f t="shared" si="6"/>
        <v>8439</v>
      </c>
      <c r="BC121" s="71" t="str">
        <f t="shared" si="7"/>
        <v>INR  Eight Thousand Four Hundred &amp; Thirty Nine  Only</v>
      </c>
      <c r="HZ121" s="18"/>
      <c r="IA121" s="18">
        <v>2.08</v>
      </c>
      <c r="IB121" s="18" t="s">
        <v>350</v>
      </c>
      <c r="IC121" s="18" t="s">
        <v>187</v>
      </c>
      <c r="ID121" s="18">
        <v>6</v>
      </c>
      <c r="IE121" s="17" t="s">
        <v>147</v>
      </c>
    </row>
    <row r="122" spans="1:238" s="17" customFormat="1" ht="31.5">
      <c r="A122" s="51">
        <v>2.09</v>
      </c>
      <c r="B122" s="52" t="s">
        <v>351</v>
      </c>
      <c r="C122" s="53" t="s">
        <v>188</v>
      </c>
      <c r="D122" s="75"/>
      <c r="E122" s="76"/>
      <c r="F122" s="76"/>
      <c r="G122" s="76"/>
      <c r="H122" s="76"/>
      <c r="I122" s="76"/>
      <c r="J122" s="76"/>
      <c r="K122" s="76"/>
      <c r="L122" s="76"/>
      <c r="M122" s="76"/>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8"/>
      <c r="HZ122" s="18"/>
      <c r="IA122" s="18">
        <v>2.09</v>
      </c>
      <c r="IB122" s="18" t="s">
        <v>351</v>
      </c>
      <c r="IC122" s="18" t="s">
        <v>188</v>
      </c>
      <c r="ID122" s="18"/>
    </row>
    <row r="123" spans="1:239" s="17" customFormat="1" ht="31.5">
      <c r="A123" s="51">
        <v>2.1</v>
      </c>
      <c r="B123" s="52" t="s">
        <v>352</v>
      </c>
      <c r="C123" s="53" t="s">
        <v>189</v>
      </c>
      <c r="D123" s="54">
        <v>7</v>
      </c>
      <c r="E123" s="55" t="s">
        <v>147</v>
      </c>
      <c r="F123" s="56">
        <v>90.31</v>
      </c>
      <c r="G123" s="57"/>
      <c r="H123" s="58"/>
      <c r="I123" s="59" t="s">
        <v>34</v>
      </c>
      <c r="J123" s="60">
        <f t="shared" si="4"/>
        <v>1</v>
      </c>
      <c r="K123" s="58" t="s">
        <v>35</v>
      </c>
      <c r="L123" s="58" t="s">
        <v>4</v>
      </c>
      <c r="M123" s="45"/>
      <c r="N123" s="44"/>
      <c r="O123" s="44"/>
      <c r="P123" s="46"/>
      <c r="Q123" s="44"/>
      <c r="R123" s="4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7"/>
      <c r="BA123" s="48">
        <f t="shared" si="5"/>
        <v>632</v>
      </c>
      <c r="BB123" s="49">
        <f t="shared" si="6"/>
        <v>632</v>
      </c>
      <c r="BC123" s="71" t="str">
        <f t="shared" si="7"/>
        <v>INR  Six Hundred &amp; Thirty Two  Only</v>
      </c>
      <c r="HZ123" s="18"/>
      <c r="IA123" s="18">
        <v>2.1</v>
      </c>
      <c r="IB123" s="18" t="s">
        <v>352</v>
      </c>
      <c r="IC123" s="18" t="s">
        <v>189</v>
      </c>
      <c r="ID123" s="18">
        <v>7</v>
      </c>
      <c r="IE123" s="17" t="s">
        <v>147</v>
      </c>
    </row>
    <row r="124" spans="1:238" s="17" customFormat="1" ht="15.75">
      <c r="A124" s="51">
        <v>2.11</v>
      </c>
      <c r="B124" s="52" t="s">
        <v>207</v>
      </c>
      <c r="C124" s="53" t="s">
        <v>190</v>
      </c>
      <c r="D124" s="75"/>
      <c r="E124" s="76"/>
      <c r="F124" s="76"/>
      <c r="G124" s="76"/>
      <c r="H124" s="76"/>
      <c r="I124" s="76"/>
      <c r="J124" s="76"/>
      <c r="K124" s="76"/>
      <c r="L124" s="76"/>
      <c r="M124" s="76"/>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8"/>
      <c r="HZ124" s="18"/>
      <c r="IA124" s="18">
        <v>2.11</v>
      </c>
      <c r="IB124" s="18" t="s">
        <v>207</v>
      </c>
      <c r="IC124" s="18" t="s">
        <v>190</v>
      </c>
      <c r="ID124" s="18"/>
    </row>
    <row r="125" spans="1:238" s="17" customFormat="1" ht="47.25">
      <c r="A125" s="51">
        <v>2.12</v>
      </c>
      <c r="B125" s="52" t="s">
        <v>208</v>
      </c>
      <c r="C125" s="53" t="s">
        <v>191</v>
      </c>
      <c r="D125" s="75"/>
      <c r="E125" s="76"/>
      <c r="F125" s="76"/>
      <c r="G125" s="76"/>
      <c r="H125" s="76"/>
      <c r="I125" s="76"/>
      <c r="J125" s="76"/>
      <c r="K125" s="76"/>
      <c r="L125" s="76"/>
      <c r="M125" s="76"/>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8"/>
      <c r="HZ125" s="18"/>
      <c r="IA125" s="18">
        <v>2.12</v>
      </c>
      <c r="IB125" s="18" t="s">
        <v>208</v>
      </c>
      <c r="IC125" s="18" t="s">
        <v>191</v>
      </c>
      <c r="ID125" s="18"/>
    </row>
    <row r="126" spans="1:239" s="17" customFormat="1" ht="15.75">
      <c r="A126" s="51">
        <v>2.13</v>
      </c>
      <c r="B126" s="52" t="s">
        <v>210</v>
      </c>
      <c r="C126" s="53" t="s">
        <v>192</v>
      </c>
      <c r="D126" s="54">
        <v>46</v>
      </c>
      <c r="E126" s="55" t="s">
        <v>145</v>
      </c>
      <c r="F126" s="56">
        <v>327.36</v>
      </c>
      <c r="G126" s="57"/>
      <c r="H126" s="58"/>
      <c r="I126" s="59" t="s">
        <v>34</v>
      </c>
      <c r="J126" s="60">
        <f t="shared" si="4"/>
        <v>1</v>
      </c>
      <c r="K126" s="58" t="s">
        <v>35</v>
      </c>
      <c r="L126" s="58" t="s">
        <v>4</v>
      </c>
      <c r="M126" s="45"/>
      <c r="N126" s="44"/>
      <c r="O126" s="44"/>
      <c r="P126" s="46"/>
      <c r="Q126" s="44"/>
      <c r="R126" s="44"/>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7"/>
      <c r="BA126" s="48">
        <f t="shared" si="5"/>
        <v>15059</v>
      </c>
      <c r="BB126" s="49">
        <f t="shared" si="6"/>
        <v>15059</v>
      </c>
      <c r="BC126" s="71" t="str">
        <f t="shared" si="7"/>
        <v>INR  Fifteen Thousand  &amp;Fifty Nine  Only</v>
      </c>
      <c r="HZ126" s="18"/>
      <c r="IA126" s="18">
        <v>2.13</v>
      </c>
      <c r="IB126" s="18" t="s">
        <v>210</v>
      </c>
      <c r="IC126" s="18" t="s">
        <v>192</v>
      </c>
      <c r="ID126" s="18">
        <v>46</v>
      </c>
      <c r="IE126" s="17" t="s">
        <v>145</v>
      </c>
    </row>
    <row r="127" spans="1:239" s="17" customFormat="1" ht="31.5">
      <c r="A127" s="51">
        <v>2.14</v>
      </c>
      <c r="B127" s="52" t="s">
        <v>353</v>
      </c>
      <c r="C127" s="53" t="s">
        <v>193</v>
      </c>
      <c r="D127" s="54">
        <v>6</v>
      </c>
      <c r="E127" s="55" t="s">
        <v>145</v>
      </c>
      <c r="F127" s="56">
        <v>430.69</v>
      </c>
      <c r="G127" s="57"/>
      <c r="H127" s="58"/>
      <c r="I127" s="59" t="s">
        <v>34</v>
      </c>
      <c r="J127" s="60">
        <f t="shared" si="4"/>
        <v>1</v>
      </c>
      <c r="K127" s="58" t="s">
        <v>35</v>
      </c>
      <c r="L127" s="58" t="s">
        <v>4</v>
      </c>
      <c r="M127" s="45"/>
      <c r="N127" s="44"/>
      <c r="O127" s="44"/>
      <c r="P127" s="46"/>
      <c r="Q127" s="44"/>
      <c r="R127" s="4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7"/>
      <c r="BA127" s="48">
        <f t="shared" si="5"/>
        <v>2584</v>
      </c>
      <c r="BB127" s="49">
        <f t="shared" si="6"/>
        <v>2584</v>
      </c>
      <c r="BC127" s="71" t="str">
        <f t="shared" si="7"/>
        <v>INR  Two Thousand Five Hundred &amp; Eighty Four  Only</v>
      </c>
      <c r="HZ127" s="18"/>
      <c r="IA127" s="18">
        <v>2.14</v>
      </c>
      <c r="IB127" s="18" t="s">
        <v>353</v>
      </c>
      <c r="IC127" s="18" t="s">
        <v>193</v>
      </c>
      <c r="ID127" s="18">
        <v>6</v>
      </c>
      <c r="IE127" s="17" t="s">
        <v>145</v>
      </c>
    </row>
    <row r="128" spans="1:238" s="17" customFormat="1" ht="63">
      <c r="A128" s="51">
        <v>2.15</v>
      </c>
      <c r="B128" s="52" t="s">
        <v>354</v>
      </c>
      <c r="C128" s="53" t="s">
        <v>194</v>
      </c>
      <c r="D128" s="75"/>
      <c r="E128" s="76"/>
      <c r="F128" s="76"/>
      <c r="G128" s="76"/>
      <c r="H128" s="76"/>
      <c r="I128" s="76"/>
      <c r="J128" s="76"/>
      <c r="K128" s="76"/>
      <c r="L128" s="76"/>
      <c r="M128" s="76"/>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8"/>
      <c r="HZ128" s="18"/>
      <c r="IA128" s="18">
        <v>2.15</v>
      </c>
      <c r="IB128" s="18" t="s">
        <v>354</v>
      </c>
      <c r="IC128" s="18" t="s">
        <v>194</v>
      </c>
      <c r="ID128" s="18"/>
    </row>
    <row r="129" spans="1:239" s="17" customFormat="1" ht="31.5">
      <c r="A129" s="51">
        <v>2.16</v>
      </c>
      <c r="B129" s="52" t="s">
        <v>209</v>
      </c>
      <c r="C129" s="53" t="s">
        <v>195</v>
      </c>
      <c r="D129" s="54">
        <v>9</v>
      </c>
      <c r="E129" s="55" t="s">
        <v>145</v>
      </c>
      <c r="F129" s="56">
        <v>425.43</v>
      </c>
      <c r="G129" s="57"/>
      <c r="H129" s="58"/>
      <c r="I129" s="59" t="s">
        <v>34</v>
      </c>
      <c r="J129" s="60">
        <f t="shared" si="4"/>
        <v>1</v>
      </c>
      <c r="K129" s="58" t="s">
        <v>35</v>
      </c>
      <c r="L129" s="58" t="s">
        <v>4</v>
      </c>
      <c r="M129" s="45"/>
      <c r="N129" s="44"/>
      <c r="O129" s="44"/>
      <c r="P129" s="46"/>
      <c r="Q129" s="44"/>
      <c r="R129" s="4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7"/>
      <c r="BA129" s="48">
        <f t="shared" si="5"/>
        <v>3829</v>
      </c>
      <c r="BB129" s="49">
        <f t="shared" si="6"/>
        <v>3829</v>
      </c>
      <c r="BC129" s="71" t="str">
        <f t="shared" si="7"/>
        <v>INR  Three Thousand Eight Hundred &amp; Twenty Nine  Only</v>
      </c>
      <c r="HZ129" s="18"/>
      <c r="IA129" s="18">
        <v>2.16</v>
      </c>
      <c r="IB129" s="18" t="s">
        <v>209</v>
      </c>
      <c r="IC129" s="18" t="s">
        <v>195</v>
      </c>
      <c r="ID129" s="18">
        <v>9</v>
      </c>
      <c r="IE129" s="17" t="s">
        <v>145</v>
      </c>
    </row>
    <row r="130" spans="1:238" s="17" customFormat="1" ht="47.25">
      <c r="A130" s="51">
        <v>2.17</v>
      </c>
      <c r="B130" s="52" t="s">
        <v>211</v>
      </c>
      <c r="C130" s="53" t="s">
        <v>196</v>
      </c>
      <c r="D130" s="75"/>
      <c r="E130" s="76"/>
      <c r="F130" s="76"/>
      <c r="G130" s="76"/>
      <c r="H130" s="76"/>
      <c r="I130" s="76"/>
      <c r="J130" s="76"/>
      <c r="K130" s="76"/>
      <c r="L130" s="76"/>
      <c r="M130" s="76"/>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8"/>
      <c r="HZ130" s="18"/>
      <c r="IA130" s="18">
        <v>2.17</v>
      </c>
      <c r="IB130" s="18" t="s">
        <v>211</v>
      </c>
      <c r="IC130" s="18" t="s">
        <v>196</v>
      </c>
      <c r="ID130" s="18"/>
    </row>
    <row r="131" spans="1:239" s="17" customFormat="1" ht="31.5">
      <c r="A131" s="51">
        <v>2.18</v>
      </c>
      <c r="B131" s="52" t="s">
        <v>212</v>
      </c>
      <c r="C131" s="53" t="s">
        <v>197</v>
      </c>
      <c r="D131" s="54">
        <v>2</v>
      </c>
      <c r="E131" s="55" t="s">
        <v>147</v>
      </c>
      <c r="F131" s="56">
        <v>663.83</v>
      </c>
      <c r="G131" s="57"/>
      <c r="H131" s="58"/>
      <c r="I131" s="59" t="s">
        <v>34</v>
      </c>
      <c r="J131" s="60">
        <f t="shared" si="4"/>
        <v>1</v>
      </c>
      <c r="K131" s="58" t="s">
        <v>35</v>
      </c>
      <c r="L131" s="58" t="s">
        <v>4</v>
      </c>
      <c r="M131" s="45"/>
      <c r="N131" s="44"/>
      <c r="O131" s="44"/>
      <c r="P131" s="46"/>
      <c r="Q131" s="44"/>
      <c r="R131" s="4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7"/>
      <c r="BA131" s="48">
        <f t="shared" si="5"/>
        <v>1328</v>
      </c>
      <c r="BB131" s="49">
        <f t="shared" si="6"/>
        <v>1328</v>
      </c>
      <c r="BC131" s="71" t="str">
        <f t="shared" si="7"/>
        <v>INR  One Thousand Three Hundred &amp; Twenty Eight  Only</v>
      </c>
      <c r="HZ131" s="18"/>
      <c r="IA131" s="18">
        <v>2.18</v>
      </c>
      <c r="IB131" s="18" t="s">
        <v>212</v>
      </c>
      <c r="IC131" s="18" t="s">
        <v>197</v>
      </c>
      <c r="ID131" s="18">
        <v>2</v>
      </c>
      <c r="IE131" s="17" t="s">
        <v>147</v>
      </c>
    </row>
    <row r="132" spans="1:238" s="17" customFormat="1" ht="31.5">
      <c r="A132" s="51">
        <v>2.19</v>
      </c>
      <c r="B132" s="52" t="s">
        <v>213</v>
      </c>
      <c r="C132" s="53" t="s">
        <v>198</v>
      </c>
      <c r="D132" s="75"/>
      <c r="E132" s="76"/>
      <c r="F132" s="76"/>
      <c r="G132" s="76"/>
      <c r="H132" s="76"/>
      <c r="I132" s="76"/>
      <c r="J132" s="76"/>
      <c r="K132" s="76"/>
      <c r="L132" s="76"/>
      <c r="M132" s="76"/>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8"/>
      <c r="HZ132" s="18"/>
      <c r="IA132" s="18">
        <v>2.19</v>
      </c>
      <c r="IB132" s="18" t="s">
        <v>213</v>
      </c>
      <c r="IC132" s="18" t="s">
        <v>198</v>
      </c>
      <c r="ID132" s="18"/>
    </row>
    <row r="133" spans="1:239" s="17" customFormat="1" ht="31.5">
      <c r="A133" s="51">
        <v>2.2</v>
      </c>
      <c r="B133" s="52" t="s">
        <v>214</v>
      </c>
      <c r="C133" s="53" t="s">
        <v>199</v>
      </c>
      <c r="D133" s="54">
        <v>7</v>
      </c>
      <c r="E133" s="55" t="s">
        <v>147</v>
      </c>
      <c r="F133" s="56">
        <v>404.87</v>
      </c>
      <c r="G133" s="57"/>
      <c r="H133" s="58"/>
      <c r="I133" s="59" t="s">
        <v>34</v>
      </c>
      <c r="J133" s="60">
        <f t="shared" si="4"/>
        <v>1</v>
      </c>
      <c r="K133" s="58" t="s">
        <v>35</v>
      </c>
      <c r="L133" s="58" t="s">
        <v>4</v>
      </c>
      <c r="M133" s="45"/>
      <c r="N133" s="44"/>
      <c r="O133" s="44"/>
      <c r="P133" s="46"/>
      <c r="Q133" s="44"/>
      <c r="R133" s="4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7"/>
      <c r="BA133" s="48">
        <f t="shared" si="5"/>
        <v>2834</v>
      </c>
      <c r="BB133" s="49">
        <f t="shared" si="6"/>
        <v>2834</v>
      </c>
      <c r="BC133" s="71" t="str">
        <f t="shared" si="7"/>
        <v>INR  Two Thousand Eight Hundred &amp; Thirty Four  Only</v>
      </c>
      <c r="HZ133" s="18"/>
      <c r="IA133" s="18">
        <v>2.2</v>
      </c>
      <c r="IB133" s="18" t="s">
        <v>214</v>
      </c>
      <c r="IC133" s="18" t="s">
        <v>199</v>
      </c>
      <c r="ID133" s="18">
        <v>7</v>
      </c>
      <c r="IE133" s="17" t="s">
        <v>147</v>
      </c>
    </row>
    <row r="134" spans="1:238" s="17" customFormat="1" ht="31.5">
      <c r="A134" s="51">
        <v>2.21</v>
      </c>
      <c r="B134" s="52" t="s">
        <v>226</v>
      </c>
      <c r="C134" s="53" t="s">
        <v>200</v>
      </c>
      <c r="D134" s="75"/>
      <c r="E134" s="76"/>
      <c r="F134" s="76"/>
      <c r="G134" s="76"/>
      <c r="H134" s="76"/>
      <c r="I134" s="76"/>
      <c r="J134" s="76"/>
      <c r="K134" s="76"/>
      <c r="L134" s="76"/>
      <c r="M134" s="76"/>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8"/>
      <c r="HZ134" s="18"/>
      <c r="IA134" s="18">
        <v>2.21</v>
      </c>
      <c r="IB134" s="18" t="s">
        <v>226</v>
      </c>
      <c r="IC134" s="18" t="s">
        <v>200</v>
      </c>
      <c r="ID134" s="18"/>
    </row>
    <row r="135" spans="1:239" s="17" customFormat="1" ht="27.75" customHeight="1">
      <c r="A135" s="51">
        <v>2.22</v>
      </c>
      <c r="B135" s="52" t="s">
        <v>215</v>
      </c>
      <c r="C135" s="53" t="s">
        <v>201</v>
      </c>
      <c r="D135" s="54">
        <v>7</v>
      </c>
      <c r="E135" s="55" t="s">
        <v>147</v>
      </c>
      <c r="F135" s="56">
        <v>621.13</v>
      </c>
      <c r="G135" s="57"/>
      <c r="H135" s="58"/>
      <c r="I135" s="59" t="s">
        <v>34</v>
      </c>
      <c r="J135" s="60">
        <f t="shared" si="4"/>
        <v>1</v>
      </c>
      <c r="K135" s="58" t="s">
        <v>35</v>
      </c>
      <c r="L135" s="58" t="s">
        <v>4</v>
      </c>
      <c r="M135" s="45"/>
      <c r="N135" s="44"/>
      <c r="O135" s="44"/>
      <c r="P135" s="46"/>
      <c r="Q135" s="44"/>
      <c r="R135" s="4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7"/>
      <c r="BA135" s="48">
        <f t="shared" si="5"/>
        <v>4348</v>
      </c>
      <c r="BB135" s="49">
        <f t="shared" si="6"/>
        <v>4348</v>
      </c>
      <c r="BC135" s="71" t="str">
        <f t="shared" si="7"/>
        <v>INR  Four Thousand Three Hundred &amp; Forty Eight  Only</v>
      </c>
      <c r="HZ135" s="18"/>
      <c r="IA135" s="18">
        <v>2.22</v>
      </c>
      <c r="IB135" s="24" t="s">
        <v>215</v>
      </c>
      <c r="IC135" s="18" t="s">
        <v>201</v>
      </c>
      <c r="ID135" s="18">
        <v>7</v>
      </c>
      <c r="IE135" s="17" t="s">
        <v>147</v>
      </c>
    </row>
    <row r="136" spans="1:238" s="17" customFormat="1" ht="15.75">
      <c r="A136" s="51">
        <v>2.23</v>
      </c>
      <c r="B136" s="52" t="s">
        <v>355</v>
      </c>
      <c r="C136" s="53" t="s">
        <v>202</v>
      </c>
      <c r="D136" s="75"/>
      <c r="E136" s="76"/>
      <c r="F136" s="76"/>
      <c r="G136" s="76"/>
      <c r="H136" s="76"/>
      <c r="I136" s="76"/>
      <c r="J136" s="76"/>
      <c r="K136" s="76"/>
      <c r="L136" s="76"/>
      <c r="M136" s="76"/>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8"/>
      <c r="HZ136" s="18"/>
      <c r="IA136" s="18">
        <v>2.23</v>
      </c>
      <c r="IB136" s="18" t="s">
        <v>355</v>
      </c>
      <c r="IC136" s="18" t="s">
        <v>202</v>
      </c>
      <c r="ID136" s="18"/>
    </row>
    <row r="137" spans="1:238" s="17" customFormat="1" ht="47.25">
      <c r="A137" s="51">
        <v>2.24</v>
      </c>
      <c r="B137" s="52" t="s">
        <v>356</v>
      </c>
      <c r="C137" s="53" t="s">
        <v>203</v>
      </c>
      <c r="D137" s="75"/>
      <c r="E137" s="76"/>
      <c r="F137" s="76"/>
      <c r="G137" s="76"/>
      <c r="H137" s="76"/>
      <c r="I137" s="76"/>
      <c r="J137" s="76"/>
      <c r="K137" s="76"/>
      <c r="L137" s="76"/>
      <c r="M137" s="76"/>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8"/>
      <c r="HZ137" s="18"/>
      <c r="IA137" s="18">
        <v>2.24</v>
      </c>
      <c r="IB137" s="18" t="s">
        <v>356</v>
      </c>
      <c r="IC137" s="18" t="s">
        <v>203</v>
      </c>
      <c r="ID137" s="18"/>
    </row>
    <row r="138" spans="1:239" s="17" customFormat="1" ht="31.5">
      <c r="A138" s="51">
        <v>2.25</v>
      </c>
      <c r="B138" s="52" t="s">
        <v>357</v>
      </c>
      <c r="C138" s="53" t="s">
        <v>204</v>
      </c>
      <c r="D138" s="54">
        <v>15</v>
      </c>
      <c r="E138" s="55" t="s">
        <v>145</v>
      </c>
      <c r="F138" s="56">
        <v>518.54</v>
      </c>
      <c r="G138" s="57"/>
      <c r="H138" s="58"/>
      <c r="I138" s="59" t="s">
        <v>34</v>
      </c>
      <c r="J138" s="60">
        <f t="shared" si="4"/>
        <v>1</v>
      </c>
      <c r="K138" s="58" t="s">
        <v>35</v>
      </c>
      <c r="L138" s="58" t="s">
        <v>4</v>
      </c>
      <c r="M138" s="45"/>
      <c r="N138" s="44"/>
      <c r="O138" s="44"/>
      <c r="P138" s="46"/>
      <c r="Q138" s="44"/>
      <c r="R138" s="4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7"/>
      <c r="BA138" s="48">
        <f t="shared" si="5"/>
        <v>7778</v>
      </c>
      <c r="BB138" s="49">
        <f t="shared" si="6"/>
        <v>7778</v>
      </c>
      <c r="BC138" s="71" t="str">
        <f t="shared" si="7"/>
        <v>INR  Seven Thousand Seven Hundred &amp; Seventy Eight  Only</v>
      </c>
      <c r="HZ138" s="18"/>
      <c r="IA138" s="18">
        <v>2.25</v>
      </c>
      <c r="IB138" s="18" t="s">
        <v>357</v>
      </c>
      <c r="IC138" s="18" t="s">
        <v>204</v>
      </c>
      <c r="ID138" s="18">
        <v>15</v>
      </c>
      <c r="IE138" s="17" t="s">
        <v>145</v>
      </c>
    </row>
    <row r="139" spans="1:238" s="17" customFormat="1" ht="78.75">
      <c r="A139" s="51">
        <v>2.26</v>
      </c>
      <c r="B139" s="52" t="s">
        <v>358</v>
      </c>
      <c r="C139" s="53" t="s">
        <v>205</v>
      </c>
      <c r="D139" s="75"/>
      <c r="E139" s="76"/>
      <c r="F139" s="76"/>
      <c r="G139" s="76"/>
      <c r="H139" s="76"/>
      <c r="I139" s="76"/>
      <c r="J139" s="76"/>
      <c r="K139" s="76"/>
      <c r="L139" s="76"/>
      <c r="M139" s="76"/>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8"/>
      <c r="HZ139" s="18"/>
      <c r="IA139" s="18">
        <v>2.26</v>
      </c>
      <c r="IB139" s="18" t="s">
        <v>358</v>
      </c>
      <c r="IC139" s="18" t="s">
        <v>205</v>
      </c>
      <c r="ID139" s="18"/>
    </row>
    <row r="140" spans="1:238" s="17" customFormat="1" ht="15.75">
      <c r="A140" s="51">
        <v>2.27</v>
      </c>
      <c r="B140" s="52" t="s">
        <v>359</v>
      </c>
      <c r="C140" s="53" t="s">
        <v>404</v>
      </c>
      <c r="D140" s="75"/>
      <c r="E140" s="76"/>
      <c r="F140" s="76"/>
      <c r="G140" s="76"/>
      <c r="H140" s="76"/>
      <c r="I140" s="76"/>
      <c r="J140" s="76"/>
      <c r="K140" s="76"/>
      <c r="L140" s="76"/>
      <c r="M140" s="76"/>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8"/>
      <c r="HZ140" s="18"/>
      <c r="IA140" s="18">
        <v>2.27</v>
      </c>
      <c r="IB140" s="18" t="s">
        <v>359</v>
      </c>
      <c r="IC140" s="18" t="s">
        <v>404</v>
      </c>
      <c r="ID140" s="18"/>
    </row>
    <row r="141" spans="1:239" s="17" customFormat="1" ht="31.5">
      <c r="A141" s="51">
        <v>2.28</v>
      </c>
      <c r="B141" s="52" t="s">
        <v>360</v>
      </c>
      <c r="C141" s="53" t="s">
        <v>405</v>
      </c>
      <c r="D141" s="54">
        <v>5</v>
      </c>
      <c r="E141" s="55" t="s">
        <v>147</v>
      </c>
      <c r="F141" s="56">
        <v>2169.57</v>
      </c>
      <c r="G141" s="57"/>
      <c r="H141" s="58"/>
      <c r="I141" s="59" t="s">
        <v>34</v>
      </c>
      <c r="J141" s="60">
        <f t="shared" si="4"/>
        <v>1</v>
      </c>
      <c r="K141" s="58" t="s">
        <v>35</v>
      </c>
      <c r="L141" s="58" t="s">
        <v>4</v>
      </c>
      <c r="M141" s="45"/>
      <c r="N141" s="44"/>
      <c r="O141" s="44"/>
      <c r="P141" s="46"/>
      <c r="Q141" s="44"/>
      <c r="R141" s="4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7"/>
      <c r="BA141" s="48">
        <f t="shared" si="5"/>
        <v>10848</v>
      </c>
      <c r="BB141" s="49">
        <f t="shared" si="6"/>
        <v>10848</v>
      </c>
      <c r="BC141" s="71" t="str">
        <f t="shared" si="7"/>
        <v>INR  Ten Thousand Eight Hundred &amp; Forty Eight  Only</v>
      </c>
      <c r="HZ141" s="18"/>
      <c r="IA141" s="18">
        <v>2.28</v>
      </c>
      <c r="IB141" s="18" t="s">
        <v>360</v>
      </c>
      <c r="IC141" s="18" t="s">
        <v>405</v>
      </c>
      <c r="ID141" s="18">
        <v>5</v>
      </c>
      <c r="IE141" s="17" t="s">
        <v>147</v>
      </c>
    </row>
    <row r="142" spans="1:238" s="17" customFormat="1" ht="110.25">
      <c r="A142" s="51">
        <v>2.29</v>
      </c>
      <c r="B142" s="52" t="s">
        <v>361</v>
      </c>
      <c r="C142" s="53" t="s">
        <v>406</v>
      </c>
      <c r="D142" s="75"/>
      <c r="E142" s="76"/>
      <c r="F142" s="76"/>
      <c r="G142" s="76"/>
      <c r="H142" s="76"/>
      <c r="I142" s="76"/>
      <c r="J142" s="76"/>
      <c r="K142" s="76"/>
      <c r="L142" s="76"/>
      <c r="M142" s="76"/>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8"/>
      <c r="HZ142" s="18"/>
      <c r="IA142" s="18">
        <v>2.29</v>
      </c>
      <c r="IB142" s="18" t="s">
        <v>361</v>
      </c>
      <c r="IC142" s="18" t="s">
        <v>406</v>
      </c>
      <c r="ID142" s="18"/>
    </row>
    <row r="143" spans="1:239" s="17" customFormat="1" ht="31.5">
      <c r="A143" s="51">
        <v>2.3</v>
      </c>
      <c r="B143" s="52" t="s">
        <v>362</v>
      </c>
      <c r="C143" s="53" t="s">
        <v>407</v>
      </c>
      <c r="D143" s="54">
        <v>5</v>
      </c>
      <c r="E143" s="55" t="s">
        <v>147</v>
      </c>
      <c r="F143" s="56">
        <v>599.47</v>
      </c>
      <c r="G143" s="57"/>
      <c r="H143" s="58"/>
      <c r="I143" s="59" t="s">
        <v>34</v>
      </c>
      <c r="J143" s="60">
        <f aca="true" t="shared" si="8" ref="J143:J205">IF(I143="Less(-)",-1,1)</f>
        <v>1</v>
      </c>
      <c r="K143" s="58" t="s">
        <v>35</v>
      </c>
      <c r="L143" s="58" t="s">
        <v>4</v>
      </c>
      <c r="M143" s="45"/>
      <c r="N143" s="44"/>
      <c r="O143" s="44"/>
      <c r="P143" s="46"/>
      <c r="Q143" s="44"/>
      <c r="R143" s="4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7"/>
      <c r="BA143" s="48">
        <f aca="true" t="shared" si="9" ref="BA143:BA205">ROUND(total_amount_ba($B$2,$D$2,D143,F143,J143,K143,M143),0)</f>
        <v>2997</v>
      </c>
      <c r="BB143" s="49">
        <f aca="true" t="shared" si="10" ref="BB143:BB205">BA143+SUM(N143:AZ143)</f>
        <v>2997</v>
      </c>
      <c r="BC143" s="71" t="str">
        <f aca="true" t="shared" si="11" ref="BC143:BC205">SpellNumber(L143,BB143)</f>
        <v>INR  Two Thousand Nine Hundred &amp; Ninety Seven  Only</v>
      </c>
      <c r="HZ143" s="18"/>
      <c r="IA143" s="18">
        <v>2.3</v>
      </c>
      <c r="IB143" s="18" t="s">
        <v>362</v>
      </c>
      <c r="IC143" s="18" t="s">
        <v>407</v>
      </c>
      <c r="ID143" s="18">
        <v>5</v>
      </c>
      <c r="IE143" s="17" t="s">
        <v>147</v>
      </c>
    </row>
    <row r="144" spans="1:238" s="17" customFormat="1" ht="15.75">
      <c r="A144" s="51">
        <v>2.31</v>
      </c>
      <c r="B144" s="52" t="s">
        <v>109</v>
      </c>
      <c r="C144" s="53" t="s">
        <v>408</v>
      </c>
      <c r="D144" s="75"/>
      <c r="E144" s="76"/>
      <c r="F144" s="76"/>
      <c r="G144" s="76"/>
      <c r="H144" s="76"/>
      <c r="I144" s="76"/>
      <c r="J144" s="76"/>
      <c r="K144" s="76"/>
      <c r="L144" s="76"/>
      <c r="M144" s="76"/>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8"/>
      <c r="HZ144" s="18"/>
      <c r="IA144" s="18">
        <v>2.31</v>
      </c>
      <c r="IB144" s="18" t="s">
        <v>109</v>
      </c>
      <c r="IC144" s="18" t="s">
        <v>408</v>
      </c>
      <c r="ID144" s="18"/>
    </row>
    <row r="145" spans="1:238" s="17" customFormat="1" ht="189">
      <c r="A145" s="51">
        <v>2.32</v>
      </c>
      <c r="B145" s="52" t="s">
        <v>216</v>
      </c>
      <c r="C145" s="53" t="s">
        <v>409</v>
      </c>
      <c r="D145" s="75"/>
      <c r="E145" s="76"/>
      <c r="F145" s="76"/>
      <c r="G145" s="76"/>
      <c r="H145" s="76"/>
      <c r="I145" s="76"/>
      <c r="J145" s="76"/>
      <c r="K145" s="76"/>
      <c r="L145" s="76"/>
      <c r="M145" s="76"/>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8"/>
      <c r="HZ145" s="18"/>
      <c r="IA145" s="18">
        <v>2.32</v>
      </c>
      <c r="IB145" s="18" t="s">
        <v>216</v>
      </c>
      <c r="IC145" s="18" t="s">
        <v>409</v>
      </c>
      <c r="ID145" s="18"/>
    </row>
    <row r="146" spans="1:238" s="17" customFormat="1" ht="15.75">
      <c r="A146" s="51">
        <v>2.33</v>
      </c>
      <c r="B146" s="52" t="s">
        <v>217</v>
      </c>
      <c r="C146" s="53" t="s">
        <v>410</v>
      </c>
      <c r="D146" s="75"/>
      <c r="E146" s="76"/>
      <c r="F146" s="76"/>
      <c r="G146" s="76"/>
      <c r="H146" s="76"/>
      <c r="I146" s="76"/>
      <c r="J146" s="76"/>
      <c r="K146" s="76"/>
      <c r="L146" s="76"/>
      <c r="M146" s="76"/>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8"/>
      <c r="HZ146" s="18"/>
      <c r="IA146" s="18">
        <v>2.33</v>
      </c>
      <c r="IB146" s="18" t="s">
        <v>217</v>
      </c>
      <c r="IC146" s="18" t="s">
        <v>410</v>
      </c>
      <c r="ID146" s="18"/>
    </row>
    <row r="147" spans="1:239" s="17" customFormat="1" ht="31.5">
      <c r="A147" s="51">
        <v>2.34</v>
      </c>
      <c r="B147" s="52" t="s">
        <v>246</v>
      </c>
      <c r="C147" s="53" t="s">
        <v>411</v>
      </c>
      <c r="D147" s="54">
        <v>30</v>
      </c>
      <c r="E147" s="55" t="s">
        <v>146</v>
      </c>
      <c r="F147" s="56">
        <v>380.49</v>
      </c>
      <c r="G147" s="57"/>
      <c r="H147" s="58"/>
      <c r="I147" s="59" t="s">
        <v>34</v>
      </c>
      <c r="J147" s="60">
        <f t="shared" si="8"/>
        <v>1</v>
      </c>
      <c r="K147" s="58" t="s">
        <v>35</v>
      </c>
      <c r="L147" s="58" t="s">
        <v>4</v>
      </c>
      <c r="M147" s="45"/>
      <c r="N147" s="44"/>
      <c r="O147" s="44"/>
      <c r="P147" s="46"/>
      <c r="Q147" s="44"/>
      <c r="R147" s="4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7"/>
      <c r="BA147" s="48">
        <f t="shared" si="9"/>
        <v>11415</v>
      </c>
      <c r="BB147" s="49">
        <f t="shared" si="10"/>
        <v>11415</v>
      </c>
      <c r="BC147" s="71" t="str">
        <f t="shared" si="11"/>
        <v>INR  Eleven Thousand Four Hundred &amp; Fifteen  Only</v>
      </c>
      <c r="HZ147" s="18"/>
      <c r="IA147" s="18">
        <v>2.34</v>
      </c>
      <c r="IB147" s="18" t="s">
        <v>246</v>
      </c>
      <c r="IC147" s="18" t="s">
        <v>411</v>
      </c>
      <c r="ID147" s="18">
        <v>30</v>
      </c>
      <c r="IE147" s="17" t="s">
        <v>146</v>
      </c>
    </row>
    <row r="148" spans="1:238" s="17" customFormat="1" ht="78.75">
      <c r="A148" s="51">
        <v>2.35</v>
      </c>
      <c r="B148" s="52" t="s">
        <v>139</v>
      </c>
      <c r="C148" s="53" t="s">
        <v>412</v>
      </c>
      <c r="D148" s="75"/>
      <c r="E148" s="76"/>
      <c r="F148" s="76"/>
      <c r="G148" s="76"/>
      <c r="H148" s="76"/>
      <c r="I148" s="76"/>
      <c r="J148" s="76"/>
      <c r="K148" s="76"/>
      <c r="L148" s="76"/>
      <c r="M148" s="76"/>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8"/>
      <c r="HZ148" s="18"/>
      <c r="IA148" s="18">
        <v>2.35</v>
      </c>
      <c r="IB148" s="18" t="s">
        <v>139</v>
      </c>
      <c r="IC148" s="18" t="s">
        <v>412</v>
      </c>
      <c r="ID148" s="18"/>
    </row>
    <row r="149" spans="1:239" s="17" customFormat="1" ht="31.5">
      <c r="A149" s="51">
        <v>2.36</v>
      </c>
      <c r="B149" s="52" t="s">
        <v>247</v>
      </c>
      <c r="C149" s="53" t="s">
        <v>413</v>
      </c>
      <c r="D149" s="54">
        <v>5</v>
      </c>
      <c r="E149" s="55" t="s">
        <v>144</v>
      </c>
      <c r="F149" s="56">
        <v>1162.25</v>
      </c>
      <c r="G149" s="57"/>
      <c r="H149" s="58"/>
      <c r="I149" s="59" t="s">
        <v>34</v>
      </c>
      <c r="J149" s="60">
        <f t="shared" si="8"/>
        <v>1</v>
      </c>
      <c r="K149" s="58" t="s">
        <v>35</v>
      </c>
      <c r="L149" s="58" t="s">
        <v>4</v>
      </c>
      <c r="M149" s="45"/>
      <c r="N149" s="44"/>
      <c r="O149" s="44"/>
      <c r="P149" s="46"/>
      <c r="Q149" s="44"/>
      <c r="R149" s="4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7"/>
      <c r="BA149" s="48">
        <f t="shared" si="9"/>
        <v>5811</v>
      </c>
      <c r="BB149" s="49">
        <f t="shared" si="10"/>
        <v>5811</v>
      </c>
      <c r="BC149" s="71" t="str">
        <f t="shared" si="11"/>
        <v>INR  Five Thousand Eight Hundred &amp; Eleven  Only</v>
      </c>
      <c r="HZ149" s="18"/>
      <c r="IA149" s="18">
        <v>2.36</v>
      </c>
      <c r="IB149" s="18" t="s">
        <v>247</v>
      </c>
      <c r="IC149" s="18" t="s">
        <v>413</v>
      </c>
      <c r="ID149" s="18">
        <v>5</v>
      </c>
      <c r="IE149" s="17" t="s">
        <v>144</v>
      </c>
    </row>
    <row r="150" spans="1:238" s="17" customFormat="1" ht="15.75">
      <c r="A150" s="51">
        <v>2.37</v>
      </c>
      <c r="B150" s="52" t="s">
        <v>363</v>
      </c>
      <c r="C150" s="53" t="s">
        <v>414</v>
      </c>
      <c r="D150" s="75"/>
      <c r="E150" s="76"/>
      <c r="F150" s="76"/>
      <c r="G150" s="76"/>
      <c r="H150" s="76"/>
      <c r="I150" s="76"/>
      <c r="J150" s="76"/>
      <c r="K150" s="76"/>
      <c r="L150" s="76"/>
      <c r="M150" s="76"/>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8"/>
      <c r="HZ150" s="18"/>
      <c r="IA150" s="18">
        <v>2.37</v>
      </c>
      <c r="IB150" s="18" t="s">
        <v>363</v>
      </c>
      <c r="IC150" s="18" t="s">
        <v>414</v>
      </c>
      <c r="ID150" s="18"/>
    </row>
    <row r="151" spans="1:238" s="17" customFormat="1" ht="94.5">
      <c r="A151" s="51">
        <v>2.38</v>
      </c>
      <c r="B151" s="52" t="s">
        <v>364</v>
      </c>
      <c r="C151" s="53" t="s">
        <v>415</v>
      </c>
      <c r="D151" s="75"/>
      <c r="E151" s="76"/>
      <c r="F151" s="76"/>
      <c r="G151" s="76"/>
      <c r="H151" s="76"/>
      <c r="I151" s="76"/>
      <c r="J151" s="76"/>
      <c r="K151" s="76"/>
      <c r="L151" s="76"/>
      <c r="M151" s="76"/>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8"/>
      <c r="HZ151" s="18"/>
      <c r="IA151" s="18">
        <v>2.38</v>
      </c>
      <c r="IB151" s="18" t="s">
        <v>364</v>
      </c>
      <c r="IC151" s="18" t="s">
        <v>415</v>
      </c>
      <c r="ID151" s="18"/>
    </row>
    <row r="152" spans="1:239" s="17" customFormat="1" ht="31.5">
      <c r="A152" s="51">
        <v>2.39</v>
      </c>
      <c r="B152" s="52" t="s">
        <v>365</v>
      </c>
      <c r="C152" s="53" t="s">
        <v>416</v>
      </c>
      <c r="D152" s="54">
        <v>192</v>
      </c>
      <c r="E152" s="55" t="s">
        <v>147</v>
      </c>
      <c r="F152" s="56">
        <v>106.93</v>
      </c>
      <c r="G152" s="57"/>
      <c r="H152" s="58"/>
      <c r="I152" s="59" t="s">
        <v>34</v>
      </c>
      <c r="J152" s="60">
        <f t="shared" si="8"/>
        <v>1</v>
      </c>
      <c r="K152" s="58" t="s">
        <v>35</v>
      </c>
      <c r="L152" s="58" t="s">
        <v>4</v>
      </c>
      <c r="M152" s="45"/>
      <c r="N152" s="44"/>
      <c r="O152" s="44"/>
      <c r="P152" s="46"/>
      <c r="Q152" s="44"/>
      <c r="R152" s="4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7"/>
      <c r="BA152" s="48">
        <f t="shared" si="9"/>
        <v>20531</v>
      </c>
      <c r="BB152" s="49">
        <f t="shared" si="10"/>
        <v>20531</v>
      </c>
      <c r="BC152" s="71" t="str">
        <f t="shared" si="11"/>
        <v>INR  Twenty Thousand Five Hundred &amp; Thirty One  Only</v>
      </c>
      <c r="HZ152" s="18"/>
      <c r="IA152" s="18">
        <v>2.39</v>
      </c>
      <c r="IB152" s="18" t="s">
        <v>365</v>
      </c>
      <c r="IC152" s="18" t="s">
        <v>416</v>
      </c>
      <c r="ID152" s="18">
        <v>192</v>
      </c>
      <c r="IE152" s="17" t="s">
        <v>147</v>
      </c>
    </row>
    <row r="153" spans="1:238" s="17" customFormat="1" ht="15.75">
      <c r="A153" s="51">
        <v>2.4</v>
      </c>
      <c r="B153" s="52" t="s">
        <v>366</v>
      </c>
      <c r="C153" s="53" t="s">
        <v>417</v>
      </c>
      <c r="D153" s="75"/>
      <c r="E153" s="76"/>
      <c r="F153" s="76"/>
      <c r="G153" s="76"/>
      <c r="H153" s="76"/>
      <c r="I153" s="76"/>
      <c r="J153" s="76"/>
      <c r="K153" s="76"/>
      <c r="L153" s="76"/>
      <c r="M153" s="76"/>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8"/>
      <c r="HZ153" s="18"/>
      <c r="IA153" s="18">
        <v>2.4</v>
      </c>
      <c r="IB153" s="18" t="s">
        <v>366</v>
      </c>
      <c r="IC153" s="18" t="s">
        <v>417</v>
      </c>
      <c r="ID153" s="18"/>
    </row>
    <row r="154" spans="1:239" s="17" customFormat="1" ht="114.75" customHeight="1">
      <c r="A154" s="51">
        <v>2.41</v>
      </c>
      <c r="B154" s="52" t="s">
        <v>367</v>
      </c>
      <c r="C154" s="53" t="s">
        <v>418</v>
      </c>
      <c r="D154" s="54">
        <v>761</v>
      </c>
      <c r="E154" s="55" t="s">
        <v>400</v>
      </c>
      <c r="F154" s="56">
        <v>574.84</v>
      </c>
      <c r="G154" s="57"/>
      <c r="H154" s="58"/>
      <c r="I154" s="59" t="s">
        <v>34</v>
      </c>
      <c r="J154" s="60">
        <f t="shared" si="8"/>
        <v>1</v>
      </c>
      <c r="K154" s="58" t="s">
        <v>35</v>
      </c>
      <c r="L154" s="58" t="s">
        <v>4</v>
      </c>
      <c r="M154" s="45"/>
      <c r="N154" s="44"/>
      <c r="O154" s="44"/>
      <c r="P154" s="46"/>
      <c r="Q154" s="44"/>
      <c r="R154" s="4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7"/>
      <c r="BA154" s="48">
        <f t="shared" si="9"/>
        <v>437453</v>
      </c>
      <c r="BB154" s="49">
        <f t="shared" si="10"/>
        <v>437453</v>
      </c>
      <c r="BC154" s="71" t="str">
        <f t="shared" si="11"/>
        <v>INR  Four Lakh Thirty Seven Thousand Four Hundred &amp; Fifty Three  Only</v>
      </c>
      <c r="HZ154" s="18"/>
      <c r="IA154" s="18">
        <v>2.41</v>
      </c>
      <c r="IB154" s="24" t="s">
        <v>367</v>
      </c>
      <c r="IC154" s="18" t="s">
        <v>418</v>
      </c>
      <c r="ID154" s="18">
        <v>761</v>
      </c>
      <c r="IE154" s="17" t="s">
        <v>400</v>
      </c>
    </row>
    <row r="155" spans="1:239" s="17" customFormat="1" ht="31.5">
      <c r="A155" s="51">
        <v>2.42</v>
      </c>
      <c r="B155" s="52" t="s">
        <v>368</v>
      </c>
      <c r="C155" s="53" t="s">
        <v>419</v>
      </c>
      <c r="D155" s="54">
        <v>6.16</v>
      </c>
      <c r="E155" s="55" t="s">
        <v>399</v>
      </c>
      <c r="F155" s="56">
        <v>-21920.21</v>
      </c>
      <c r="G155" s="57"/>
      <c r="H155" s="58"/>
      <c r="I155" s="59" t="s">
        <v>34</v>
      </c>
      <c r="J155" s="60">
        <f t="shared" si="8"/>
        <v>1</v>
      </c>
      <c r="K155" s="58" t="s">
        <v>35</v>
      </c>
      <c r="L155" s="58" t="s">
        <v>4</v>
      </c>
      <c r="M155" s="45"/>
      <c r="N155" s="44"/>
      <c r="O155" s="44"/>
      <c r="P155" s="46"/>
      <c r="Q155" s="44"/>
      <c r="R155" s="4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7"/>
      <c r="BA155" s="48">
        <f t="shared" si="9"/>
        <v>-135028</v>
      </c>
      <c r="BB155" s="49">
        <f t="shared" si="10"/>
        <v>-135028</v>
      </c>
      <c r="BC155" s="71" t="str">
        <f t="shared" si="11"/>
        <v>INR Minus  One Lakh Thirty Five Thousand  &amp;Twenty Eight  Only</v>
      </c>
      <c r="HZ155" s="18"/>
      <c r="IA155" s="18">
        <v>2.42</v>
      </c>
      <c r="IB155" s="18" t="s">
        <v>368</v>
      </c>
      <c r="IC155" s="18" t="s">
        <v>419</v>
      </c>
      <c r="ID155" s="18">
        <v>6.16</v>
      </c>
      <c r="IE155" s="17" t="s">
        <v>399</v>
      </c>
    </row>
    <row r="156" spans="1:238" s="17" customFormat="1" ht="78.75">
      <c r="A156" s="51">
        <v>2.43</v>
      </c>
      <c r="B156" s="52" t="s">
        <v>369</v>
      </c>
      <c r="C156" s="53" t="s">
        <v>420</v>
      </c>
      <c r="D156" s="75"/>
      <c r="E156" s="76"/>
      <c r="F156" s="76"/>
      <c r="G156" s="76"/>
      <c r="H156" s="76"/>
      <c r="I156" s="76"/>
      <c r="J156" s="76"/>
      <c r="K156" s="76"/>
      <c r="L156" s="76"/>
      <c r="M156" s="76"/>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8"/>
      <c r="HZ156" s="18"/>
      <c r="IA156" s="18">
        <v>2.43</v>
      </c>
      <c r="IB156" s="18" t="s">
        <v>369</v>
      </c>
      <c r="IC156" s="18" t="s">
        <v>420</v>
      </c>
      <c r="ID156" s="18"/>
    </row>
    <row r="157" spans="1:239" s="17" customFormat="1" ht="31.5">
      <c r="A157" s="51">
        <v>2.44</v>
      </c>
      <c r="B157" s="52" t="s">
        <v>370</v>
      </c>
      <c r="C157" s="53" t="s">
        <v>421</v>
      </c>
      <c r="D157" s="54">
        <v>75</v>
      </c>
      <c r="E157" s="55" t="s">
        <v>401</v>
      </c>
      <c r="F157" s="56">
        <v>783.87</v>
      </c>
      <c r="G157" s="57"/>
      <c r="H157" s="58"/>
      <c r="I157" s="59" t="s">
        <v>34</v>
      </c>
      <c r="J157" s="60">
        <f t="shared" si="8"/>
        <v>1</v>
      </c>
      <c r="K157" s="58" t="s">
        <v>35</v>
      </c>
      <c r="L157" s="58" t="s">
        <v>4</v>
      </c>
      <c r="M157" s="45"/>
      <c r="N157" s="44"/>
      <c r="O157" s="44"/>
      <c r="P157" s="46"/>
      <c r="Q157" s="44"/>
      <c r="R157" s="4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7"/>
      <c r="BA157" s="48">
        <f t="shared" si="9"/>
        <v>58790</v>
      </c>
      <c r="BB157" s="49">
        <f t="shared" si="10"/>
        <v>58790</v>
      </c>
      <c r="BC157" s="71" t="str">
        <f t="shared" si="11"/>
        <v>INR  Fifty Eight Thousand Seven Hundred &amp; Ninety  Only</v>
      </c>
      <c r="HZ157" s="18"/>
      <c r="IA157" s="18">
        <v>2.44</v>
      </c>
      <c r="IB157" s="18" t="s">
        <v>370</v>
      </c>
      <c r="IC157" s="18" t="s">
        <v>421</v>
      </c>
      <c r="ID157" s="18">
        <v>75</v>
      </c>
      <c r="IE157" s="17" t="s">
        <v>401</v>
      </c>
    </row>
    <row r="158" spans="1:238" s="17" customFormat="1" ht="47.25">
      <c r="A158" s="51">
        <v>2.45</v>
      </c>
      <c r="B158" s="52" t="s">
        <v>248</v>
      </c>
      <c r="C158" s="53" t="s">
        <v>422</v>
      </c>
      <c r="D158" s="75"/>
      <c r="E158" s="76"/>
      <c r="F158" s="76"/>
      <c r="G158" s="76"/>
      <c r="H158" s="76"/>
      <c r="I158" s="76"/>
      <c r="J158" s="76"/>
      <c r="K158" s="76"/>
      <c r="L158" s="76"/>
      <c r="M158" s="76"/>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8"/>
      <c r="HZ158" s="18"/>
      <c r="IA158" s="18">
        <v>2.45</v>
      </c>
      <c r="IB158" s="18" t="s">
        <v>248</v>
      </c>
      <c r="IC158" s="18" t="s">
        <v>422</v>
      </c>
      <c r="ID158" s="18"/>
    </row>
    <row r="159" spans="1:239" s="17" customFormat="1" ht="15.75">
      <c r="A159" s="51">
        <v>2.46</v>
      </c>
      <c r="B159" s="52" t="s">
        <v>371</v>
      </c>
      <c r="C159" s="53" t="s">
        <v>423</v>
      </c>
      <c r="D159" s="54">
        <v>75</v>
      </c>
      <c r="E159" s="55" t="s">
        <v>233</v>
      </c>
      <c r="F159" s="56">
        <v>83.3</v>
      </c>
      <c r="G159" s="57"/>
      <c r="H159" s="58"/>
      <c r="I159" s="59" t="s">
        <v>34</v>
      </c>
      <c r="J159" s="60">
        <f t="shared" si="8"/>
        <v>1</v>
      </c>
      <c r="K159" s="58" t="s">
        <v>35</v>
      </c>
      <c r="L159" s="58" t="s">
        <v>4</v>
      </c>
      <c r="M159" s="45"/>
      <c r="N159" s="44"/>
      <c r="O159" s="44"/>
      <c r="P159" s="46"/>
      <c r="Q159" s="44"/>
      <c r="R159" s="4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7"/>
      <c r="BA159" s="48">
        <f t="shared" si="9"/>
        <v>6248</v>
      </c>
      <c r="BB159" s="49">
        <f t="shared" si="10"/>
        <v>6248</v>
      </c>
      <c r="BC159" s="71" t="str">
        <f t="shared" si="11"/>
        <v>INR  Six Thousand Two Hundred &amp; Forty Eight  Only</v>
      </c>
      <c r="HZ159" s="18"/>
      <c r="IA159" s="18">
        <v>2.46</v>
      </c>
      <c r="IB159" s="18" t="s">
        <v>371</v>
      </c>
      <c r="IC159" s="18" t="s">
        <v>423</v>
      </c>
      <c r="ID159" s="18">
        <v>75</v>
      </c>
      <c r="IE159" s="17" t="s">
        <v>233</v>
      </c>
    </row>
    <row r="160" spans="1:239" s="17" customFormat="1" ht="15.75">
      <c r="A160" s="51">
        <v>2.47</v>
      </c>
      <c r="B160" s="52" t="s">
        <v>249</v>
      </c>
      <c r="C160" s="53" t="s">
        <v>424</v>
      </c>
      <c r="D160" s="54">
        <v>50</v>
      </c>
      <c r="E160" s="55" t="s">
        <v>233</v>
      </c>
      <c r="F160" s="56">
        <v>120.12</v>
      </c>
      <c r="G160" s="57"/>
      <c r="H160" s="58"/>
      <c r="I160" s="59" t="s">
        <v>34</v>
      </c>
      <c r="J160" s="60">
        <f t="shared" si="8"/>
        <v>1</v>
      </c>
      <c r="K160" s="58" t="s">
        <v>35</v>
      </c>
      <c r="L160" s="58" t="s">
        <v>4</v>
      </c>
      <c r="M160" s="45"/>
      <c r="N160" s="44"/>
      <c r="O160" s="44"/>
      <c r="P160" s="46"/>
      <c r="Q160" s="44"/>
      <c r="R160" s="4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7"/>
      <c r="BA160" s="48">
        <f t="shared" si="9"/>
        <v>6006</v>
      </c>
      <c r="BB160" s="49">
        <f t="shared" si="10"/>
        <v>6006</v>
      </c>
      <c r="BC160" s="71" t="str">
        <f t="shared" si="11"/>
        <v>INR  Six Thousand  &amp;Six  Only</v>
      </c>
      <c r="HZ160" s="18"/>
      <c r="IA160" s="18">
        <v>2.47</v>
      </c>
      <c r="IB160" s="18" t="s">
        <v>249</v>
      </c>
      <c r="IC160" s="18" t="s">
        <v>424</v>
      </c>
      <c r="ID160" s="18">
        <v>50</v>
      </c>
      <c r="IE160" s="17" t="s">
        <v>233</v>
      </c>
    </row>
    <row r="161" spans="1:239" s="17" customFormat="1" ht="31.5">
      <c r="A161" s="51">
        <v>2.48</v>
      </c>
      <c r="B161" s="52" t="s">
        <v>250</v>
      </c>
      <c r="C161" s="53" t="s">
        <v>425</v>
      </c>
      <c r="D161" s="54">
        <v>200</v>
      </c>
      <c r="E161" s="55" t="s">
        <v>233</v>
      </c>
      <c r="F161" s="56">
        <v>180.62</v>
      </c>
      <c r="G161" s="57"/>
      <c r="H161" s="58"/>
      <c r="I161" s="59" t="s">
        <v>34</v>
      </c>
      <c r="J161" s="60">
        <f t="shared" si="8"/>
        <v>1</v>
      </c>
      <c r="K161" s="58" t="s">
        <v>35</v>
      </c>
      <c r="L161" s="58" t="s">
        <v>4</v>
      </c>
      <c r="M161" s="45"/>
      <c r="N161" s="44"/>
      <c r="O161" s="44"/>
      <c r="P161" s="46"/>
      <c r="Q161" s="44"/>
      <c r="R161" s="4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7"/>
      <c r="BA161" s="48">
        <f t="shared" si="9"/>
        <v>36124</v>
      </c>
      <c r="BB161" s="49">
        <f t="shared" si="10"/>
        <v>36124</v>
      </c>
      <c r="BC161" s="71" t="str">
        <f t="shared" si="11"/>
        <v>INR  Thirty Six Thousand One Hundred &amp; Twenty Four  Only</v>
      </c>
      <c r="HZ161" s="18"/>
      <c r="IA161" s="18">
        <v>2.48</v>
      </c>
      <c r="IB161" s="18" t="s">
        <v>250</v>
      </c>
      <c r="IC161" s="18" t="s">
        <v>425</v>
      </c>
      <c r="ID161" s="18">
        <v>200</v>
      </c>
      <c r="IE161" s="17" t="s">
        <v>233</v>
      </c>
    </row>
    <row r="162" spans="1:239" s="17" customFormat="1" ht="31.5">
      <c r="A162" s="51">
        <v>2.49</v>
      </c>
      <c r="B162" s="52" t="s">
        <v>251</v>
      </c>
      <c r="C162" s="53" t="s">
        <v>426</v>
      </c>
      <c r="D162" s="54">
        <v>15</v>
      </c>
      <c r="E162" s="55" t="s">
        <v>233</v>
      </c>
      <c r="F162" s="56">
        <v>524.33</v>
      </c>
      <c r="G162" s="57"/>
      <c r="H162" s="58"/>
      <c r="I162" s="59" t="s">
        <v>34</v>
      </c>
      <c r="J162" s="60">
        <f t="shared" si="8"/>
        <v>1</v>
      </c>
      <c r="K162" s="58" t="s">
        <v>35</v>
      </c>
      <c r="L162" s="58" t="s">
        <v>4</v>
      </c>
      <c r="M162" s="45"/>
      <c r="N162" s="44"/>
      <c r="O162" s="44"/>
      <c r="P162" s="46"/>
      <c r="Q162" s="44"/>
      <c r="R162" s="4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7"/>
      <c r="BA162" s="48">
        <f t="shared" si="9"/>
        <v>7865</v>
      </c>
      <c r="BB162" s="49">
        <f t="shared" si="10"/>
        <v>7865</v>
      </c>
      <c r="BC162" s="71" t="str">
        <f t="shared" si="11"/>
        <v>INR  Seven Thousand Eight Hundred &amp; Sixty Five  Only</v>
      </c>
      <c r="HZ162" s="18"/>
      <c r="IA162" s="18">
        <v>2.49</v>
      </c>
      <c r="IB162" s="18" t="s">
        <v>251</v>
      </c>
      <c r="IC162" s="18" t="s">
        <v>426</v>
      </c>
      <c r="ID162" s="18">
        <v>15</v>
      </c>
      <c r="IE162" s="17" t="s">
        <v>233</v>
      </c>
    </row>
    <row r="163" spans="1:238" s="17" customFormat="1" ht="63">
      <c r="A163" s="51">
        <v>2.5</v>
      </c>
      <c r="B163" s="52" t="s">
        <v>227</v>
      </c>
      <c r="C163" s="53" t="s">
        <v>427</v>
      </c>
      <c r="D163" s="75"/>
      <c r="E163" s="76"/>
      <c r="F163" s="76"/>
      <c r="G163" s="76"/>
      <c r="H163" s="76"/>
      <c r="I163" s="76"/>
      <c r="J163" s="76"/>
      <c r="K163" s="76"/>
      <c r="L163" s="76"/>
      <c r="M163" s="76"/>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8"/>
      <c r="HZ163" s="18"/>
      <c r="IA163" s="18">
        <v>2.5</v>
      </c>
      <c r="IB163" s="18" t="s">
        <v>227</v>
      </c>
      <c r="IC163" s="18" t="s">
        <v>427</v>
      </c>
      <c r="ID163" s="18"/>
    </row>
    <row r="164" spans="1:239" s="17" customFormat="1" ht="15.75">
      <c r="A164" s="51">
        <v>2.51</v>
      </c>
      <c r="B164" s="52" t="s">
        <v>372</v>
      </c>
      <c r="C164" s="53" t="s">
        <v>428</v>
      </c>
      <c r="D164" s="54">
        <v>30</v>
      </c>
      <c r="E164" s="55" t="s">
        <v>233</v>
      </c>
      <c r="F164" s="56">
        <v>195.53</v>
      </c>
      <c r="G164" s="57"/>
      <c r="H164" s="58"/>
      <c r="I164" s="59" t="s">
        <v>34</v>
      </c>
      <c r="J164" s="60">
        <f t="shared" si="8"/>
        <v>1</v>
      </c>
      <c r="K164" s="58" t="s">
        <v>35</v>
      </c>
      <c r="L164" s="58" t="s">
        <v>4</v>
      </c>
      <c r="M164" s="45"/>
      <c r="N164" s="44"/>
      <c r="O164" s="44"/>
      <c r="P164" s="46"/>
      <c r="Q164" s="44"/>
      <c r="R164" s="4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7"/>
      <c r="BA164" s="48">
        <f t="shared" si="9"/>
        <v>5866</v>
      </c>
      <c r="BB164" s="49">
        <f t="shared" si="10"/>
        <v>5866</v>
      </c>
      <c r="BC164" s="71" t="str">
        <f t="shared" si="11"/>
        <v>INR  Five Thousand Eight Hundred &amp; Sixty Six  Only</v>
      </c>
      <c r="HZ164" s="18"/>
      <c r="IA164" s="18">
        <v>2.51</v>
      </c>
      <c r="IB164" s="18" t="s">
        <v>372</v>
      </c>
      <c r="IC164" s="18" t="s">
        <v>428</v>
      </c>
      <c r="ID164" s="18">
        <v>30</v>
      </c>
      <c r="IE164" s="17" t="s">
        <v>233</v>
      </c>
    </row>
    <row r="165" spans="1:239" s="17" customFormat="1" ht="31.5">
      <c r="A165" s="51">
        <v>2.52</v>
      </c>
      <c r="B165" s="52" t="s">
        <v>228</v>
      </c>
      <c r="C165" s="53" t="s">
        <v>429</v>
      </c>
      <c r="D165" s="54">
        <v>15</v>
      </c>
      <c r="E165" s="55" t="s">
        <v>233</v>
      </c>
      <c r="F165" s="56">
        <v>224.46</v>
      </c>
      <c r="G165" s="57"/>
      <c r="H165" s="58"/>
      <c r="I165" s="59" t="s">
        <v>34</v>
      </c>
      <c r="J165" s="60">
        <f t="shared" si="8"/>
        <v>1</v>
      </c>
      <c r="K165" s="58" t="s">
        <v>35</v>
      </c>
      <c r="L165" s="58" t="s">
        <v>4</v>
      </c>
      <c r="M165" s="45"/>
      <c r="N165" s="44"/>
      <c r="O165" s="44"/>
      <c r="P165" s="46"/>
      <c r="Q165" s="44"/>
      <c r="R165" s="4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7"/>
      <c r="BA165" s="48">
        <f t="shared" si="9"/>
        <v>3367</v>
      </c>
      <c r="BB165" s="49">
        <f t="shared" si="10"/>
        <v>3367</v>
      </c>
      <c r="BC165" s="71" t="str">
        <f t="shared" si="11"/>
        <v>INR  Three Thousand Three Hundred &amp; Sixty Seven  Only</v>
      </c>
      <c r="HZ165" s="18"/>
      <c r="IA165" s="18">
        <v>2.52</v>
      </c>
      <c r="IB165" s="18" t="s">
        <v>228</v>
      </c>
      <c r="IC165" s="18" t="s">
        <v>429</v>
      </c>
      <c r="ID165" s="18">
        <v>15</v>
      </c>
      <c r="IE165" s="17" t="s">
        <v>233</v>
      </c>
    </row>
    <row r="166" spans="1:239" s="17" customFormat="1" ht="31.5">
      <c r="A166" s="51">
        <v>2.53</v>
      </c>
      <c r="B166" s="52" t="s">
        <v>373</v>
      </c>
      <c r="C166" s="53" t="s">
        <v>430</v>
      </c>
      <c r="D166" s="54">
        <v>50</v>
      </c>
      <c r="E166" s="55" t="s">
        <v>235</v>
      </c>
      <c r="F166" s="56">
        <v>228.85</v>
      </c>
      <c r="G166" s="57"/>
      <c r="H166" s="58"/>
      <c r="I166" s="59" t="s">
        <v>34</v>
      </c>
      <c r="J166" s="60">
        <f t="shared" si="8"/>
        <v>1</v>
      </c>
      <c r="K166" s="58" t="s">
        <v>35</v>
      </c>
      <c r="L166" s="58" t="s">
        <v>4</v>
      </c>
      <c r="M166" s="45"/>
      <c r="N166" s="44"/>
      <c r="O166" s="44"/>
      <c r="P166" s="46"/>
      <c r="Q166" s="44"/>
      <c r="R166" s="4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7"/>
      <c r="BA166" s="48">
        <f t="shared" si="9"/>
        <v>11443</v>
      </c>
      <c r="BB166" s="49">
        <f t="shared" si="10"/>
        <v>11443</v>
      </c>
      <c r="BC166" s="71" t="str">
        <f t="shared" si="11"/>
        <v>INR  Eleven Thousand Four Hundred &amp; Forty Three  Only</v>
      </c>
      <c r="HZ166" s="18"/>
      <c r="IA166" s="18">
        <v>2.53</v>
      </c>
      <c r="IB166" s="18" t="s">
        <v>373</v>
      </c>
      <c r="IC166" s="18" t="s">
        <v>430</v>
      </c>
      <c r="ID166" s="18">
        <v>50</v>
      </c>
      <c r="IE166" s="17" t="s">
        <v>235</v>
      </c>
    </row>
    <row r="167" spans="1:238" s="17" customFormat="1" ht="31.5">
      <c r="A167" s="51">
        <v>2.54</v>
      </c>
      <c r="B167" s="52" t="s">
        <v>374</v>
      </c>
      <c r="C167" s="53" t="s">
        <v>431</v>
      </c>
      <c r="D167" s="75"/>
      <c r="E167" s="76"/>
      <c r="F167" s="76"/>
      <c r="G167" s="76"/>
      <c r="H167" s="76"/>
      <c r="I167" s="76"/>
      <c r="J167" s="76"/>
      <c r="K167" s="76"/>
      <c r="L167" s="76"/>
      <c r="M167" s="76"/>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8"/>
      <c r="HZ167" s="18"/>
      <c r="IA167" s="18">
        <v>2.54</v>
      </c>
      <c r="IB167" s="18" t="s">
        <v>374</v>
      </c>
      <c r="IC167" s="18" t="s">
        <v>431</v>
      </c>
      <c r="ID167" s="18"/>
    </row>
    <row r="168" spans="1:239" s="17" customFormat="1" ht="15.75">
      <c r="A168" s="51">
        <v>2.55</v>
      </c>
      <c r="B168" s="52" t="s">
        <v>255</v>
      </c>
      <c r="C168" s="53" t="s">
        <v>432</v>
      </c>
      <c r="D168" s="54">
        <v>4</v>
      </c>
      <c r="E168" s="55" t="s">
        <v>83</v>
      </c>
      <c r="F168" s="56">
        <v>151.69</v>
      </c>
      <c r="G168" s="57"/>
      <c r="H168" s="58"/>
      <c r="I168" s="59" t="s">
        <v>34</v>
      </c>
      <c r="J168" s="60">
        <f t="shared" si="8"/>
        <v>1</v>
      </c>
      <c r="K168" s="58" t="s">
        <v>35</v>
      </c>
      <c r="L168" s="58" t="s">
        <v>4</v>
      </c>
      <c r="M168" s="45"/>
      <c r="N168" s="44"/>
      <c r="O168" s="44"/>
      <c r="P168" s="46"/>
      <c r="Q168" s="44"/>
      <c r="R168" s="4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7"/>
      <c r="BA168" s="48">
        <f t="shared" si="9"/>
        <v>607</v>
      </c>
      <c r="BB168" s="49">
        <f t="shared" si="10"/>
        <v>607</v>
      </c>
      <c r="BC168" s="71" t="str">
        <f t="shared" si="11"/>
        <v>INR  Six Hundred &amp; Seven  Only</v>
      </c>
      <c r="HZ168" s="18"/>
      <c r="IA168" s="18">
        <v>2.55</v>
      </c>
      <c r="IB168" s="18" t="s">
        <v>255</v>
      </c>
      <c r="IC168" s="18" t="s">
        <v>432</v>
      </c>
      <c r="ID168" s="18">
        <v>4</v>
      </c>
      <c r="IE168" s="17" t="s">
        <v>83</v>
      </c>
    </row>
    <row r="169" spans="1:239" s="17" customFormat="1" ht="15.75">
      <c r="A169" s="51">
        <v>2.56</v>
      </c>
      <c r="B169" s="52" t="s">
        <v>375</v>
      </c>
      <c r="C169" s="53" t="s">
        <v>433</v>
      </c>
      <c r="D169" s="54">
        <v>10</v>
      </c>
      <c r="E169" s="55" t="s">
        <v>83</v>
      </c>
      <c r="F169" s="56">
        <v>146.43</v>
      </c>
      <c r="G169" s="57"/>
      <c r="H169" s="58"/>
      <c r="I169" s="59" t="s">
        <v>34</v>
      </c>
      <c r="J169" s="60">
        <f t="shared" si="8"/>
        <v>1</v>
      </c>
      <c r="K169" s="58" t="s">
        <v>35</v>
      </c>
      <c r="L169" s="58" t="s">
        <v>4</v>
      </c>
      <c r="M169" s="45"/>
      <c r="N169" s="44"/>
      <c r="O169" s="44"/>
      <c r="P169" s="46"/>
      <c r="Q169" s="44"/>
      <c r="R169" s="4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7"/>
      <c r="BA169" s="48">
        <f t="shared" si="9"/>
        <v>1464</v>
      </c>
      <c r="BB169" s="49">
        <f t="shared" si="10"/>
        <v>1464</v>
      </c>
      <c r="BC169" s="71" t="str">
        <f t="shared" si="11"/>
        <v>INR  One Thousand Four Hundred &amp; Sixty Four  Only</v>
      </c>
      <c r="HZ169" s="18"/>
      <c r="IA169" s="18">
        <v>2.56</v>
      </c>
      <c r="IB169" s="18" t="s">
        <v>375</v>
      </c>
      <c r="IC169" s="18" t="s">
        <v>433</v>
      </c>
      <c r="ID169" s="18">
        <v>10</v>
      </c>
      <c r="IE169" s="17" t="s">
        <v>83</v>
      </c>
    </row>
    <row r="170" spans="1:239" s="17" customFormat="1" ht="15.75">
      <c r="A170" s="51">
        <v>2.57</v>
      </c>
      <c r="B170" s="52" t="s">
        <v>376</v>
      </c>
      <c r="C170" s="53" t="s">
        <v>434</v>
      </c>
      <c r="D170" s="54">
        <v>10</v>
      </c>
      <c r="E170" s="55" t="s">
        <v>83</v>
      </c>
      <c r="F170" s="56">
        <v>123.63</v>
      </c>
      <c r="G170" s="57"/>
      <c r="H170" s="58"/>
      <c r="I170" s="59" t="s">
        <v>34</v>
      </c>
      <c r="J170" s="60">
        <f t="shared" si="8"/>
        <v>1</v>
      </c>
      <c r="K170" s="58" t="s">
        <v>35</v>
      </c>
      <c r="L170" s="58" t="s">
        <v>4</v>
      </c>
      <c r="M170" s="45"/>
      <c r="N170" s="44"/>
      <c r="O170" s="44"/>
      <c r="P170" s="46"/>
      <c r="Q170" s="44"/>
      <c r="R170" s="4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7"/>
      <c r="BA170" s="48">
        <f t="shared" si="9"/>
        <v>1236</v>
      </c>
      <c r="BB170" s="49">
        <f t="shared" si="10"/>
        <v>1236</v>
      </c>
      <c r="BC170" s="71" t="str">
        <f t="shared" si="11"/>
        <v>INR  One Thousand Two Hundred &amp; Thirty Six  Only</v>
      </c>
      <c r="HZ170" s="18"/>
      <c r="IA170" s="18">
        <v>2.57</v>
      </c>
      <c r="IB170" s="18" t="s">
        <v>376</v>
      </c>
      <c r="IC170" s="18" t="s">
        <v>434</v>
      </c>
      <c r="ID170" s="18">
        <v>10</v>
      </c>
      <c r="IE170" s="17" t="s">
        <v>83</v>
      </c>
    </row>
    <row r="171" spans="1:239" s="17" customFormat="1" ht="15.75">
      <c r="A171" s="51">
        <v>2.58</v>
      </c>
      <c r="B171" s="52" t="s">
        <v>377</v>
      </c>
      <c r="C171" s="53" t="s">
        <v>435</v>
      </c>
      <c r="D171" s="54">
        <v>2</v>
      </c>
      <c r="E171" s="55" t="s">
        <v>83</v>
      </c>
      <c r="F171" s="56">
        <v>144.67</v>
      </c>
      <c r="G171" s="57"/>
      <c r="H171" s="58"/>
      <c r="I171" s="59" t="s">
        <v>34</v>
      </c>
      <c r="J171" s="60">
        <f t="shared" si="8"/>
        <v>1</v>
      </c>
      <c r="K171" s="58" t="s">
        <v>35</v>
      </c>
      <c r="L171" s="58" t="s">
        <v>4</v>
      </c>
      <c r="M171" s="45"/>
      <c r="N171" s="44"/>
      <c r="O171" s="44"/>
      <c r="P171" s="46"/>
      <c r="Q171" s="44"/>
      <c r="R171" s="4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7"/>
      <c r="BA171" s="48">
        <f t="shared" si="9"/>
        <v>289</v>
      </c>
      <c r="BB171" s="49">
        <f t="shared" si="10"/>
        <v>289</v>
      </c>
      <c r="BC171" s="71" t="str">
        <f t="shared" si="11"/>
        <v>INR  Two Hundred &amp; Eighty Nine  Only</v>
      </c>
      <c r="HZ171" s="18"/>
      <c r="IA171" s="18">
        <v>2.58</v>
      </c>
      <c r="IB171" s="18" t="s">
        <v>377</v>
      </c>
      <c r="IC171" s="18" t="s">
        <v>435</v>
      </c>
      <c r="ID171" s="18">
        <v>2</v>
      </c>
      <c r="IE171" s="17" t="s">
        <v>83</v>
      </c>
    </row>
    <row r="172" spans="1:239" s="17" customFormat="1" ht="31.5">
      <c r="A172" s="51">
        <v>2.59</v>
      </c>
      <c r="B172" s="52" t="s">
        <v>252</v>
      </c>
      <c r="C172" s="53" t="s">
        <v>436</v>
      </c>
      <c r="D172" s="54">
        <v>50</v>
      </c>
      <c r="E172" s="55" t="s">
        <v>235</v>
      </c>
      <c r="F172" s="56">
        <v>980.27</v>
      </c>
      <c r="G172" s="57"/>
      <c r="H172" s="58"/>
      <c r="I172" s="59" t="s">
        <v>34</v>
      </c>
      <c r="J172" s="60">
        <f t="shared" si="8"/>
        <v>1</v>
      </c>
      <c r="K172" s="58" t="s">
        <v>35</v>
      </c>
      <c r="L172" s="58" t="s">
        <v>4</v>
      </c>
      <c r="M172" s="45"/>
      <c r="N172" s="44"/>
      <c r="O172" s="44"/>
      <c r="P172" s="46"/>
      <c r="Q172" s="44"/>
      <c r="R172" s="4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7"/>
      <c r="BA172" s="48">
        <f t="shared" si="9"/>
        <v>49014</v>
      </c>
      <c r="BB172" s="49">
        <f t="shared" si="10"/>
        <v>49014</v>
      </c>
      <c r="BC172" s="71" t="str">
        <f t="shared" si="11"/>
        <v>INR  Forty Nine Thousand  &amp;Fourteen  Only</v>
      </c>
      <c r="HZ172" s="18"/>
      <c r="IA172" s="18">
        <v>2.59</v>
      </c>
      <c r="IB172" s="18" t="s">
        <v>252</v>
      </c>
      <c r="IC172" s="18" t="s">
        <v>436</v>
      </c>
      <c r="ID172" s="18">
        <v>50</v>
      </c>
      <c r="IE172" s="17" t="s">
        <v>235</v>
      </c>
    </row>
    <row r="173" spans="1:238" s="17" customFormat="1" ht="31.5">
      <c r="A173" s="51">
        <v>2.6</v>
      </c>
      <c r="B173" s="52" t="s">
        <v>253</v>
      </c>
      <c r="C173" s="53" t="s">
        <v>437</v>
      </c>
      <c r="D173" s="75"/>
      <c r="E173" s="76"/>
      <c r="F173" s="76"/>
      <c r="G173" s="76"/>
      <c r="H173" s="76"/>
      <c r="I173" s="76"/>
      <c r="J173" s="76"/>
      <c r="K173" s="76"/>
      <c r="L173" s="76"/>
      <c r="M173" s="76"/>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8"/>
      <c r="HZ173" s="18"/>
      <c r="IA173" s="18">
        <v>2.6</v>
      </c>
      <c r="IB173" s="18" t="s">
        <v>253</v>
      </c>
      <c r="IC173" s="18" t="s">
        <v>437</v>
      </c>
      <c r="ID173" s="18"/>
    </row>
    <row r="174" spans="1:239" s="17" customFormat="1" ht="31.5">
      <c r="A174" s="51">
        <v>2.61</v>
      </c>
      <c r="B174" s="52" t="s">
        <v>254</v>
      </c>
      <c r="C174" s="53" t="s">
        <v>438</v>
      </c>
      <c r="D174" s="54">
        <v>48</v>
      </c>
      <c r="E174" s="55" t="s">
        <v>235</v>
      </c>
      <c r="F174" s="56">
        <v>432.27</v>
      </c>
      <c r="G174" s="57"/>
      <c r="H174" s="58"/>
      <c r="I174" s="59" t="s">
        <v>34</v>
      </c>
      <c r="J174" s="60">
        <f t="shared" si="8"/>
        <v>1</v>
      </c>
      <c r="K174" s="58" t="s">
        <v>35</v>
      </c>
      <c r="L174" s="58" t="s">
        <v>4</v>
      </c>
      <c r="M174" s="45"/>
      <c r="N174" s="44"/>
      <c r="O174" s="44"/>
      <c r="P174" s="46"/>
      <c r="Q174" s="44"/>
      <c r="R174" s="4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7"/>
      <c r="BA174" s="48">
        <f t="shared" si="9"/>
        <v>20749</v>
      </c>
      <c r="BB174" s="49">
        <f t="shared" si="10"/>
        <v>20749</v>
      </c>
      <c r="BC174" s="71" t="str">
        <f t="shared" si="11"/>
        <v>INR  Twenty Thousand Seven Hundred &amp; Forty Nine  Only</v>
      </c>
      <c r="HZ174" s="18"/>
      <c r="IA174" s="18">
        <v>2.61</v>
      </c>
      <c r="IB174" s="18" t="s">
        <v>254</v>
      </c>
      <c r="IC174" s="18" t="s">
        <v>438</v>
      </c>
      <c r="ID174" s="18">
        <v>48</v>
      </c>
      <c r="IE174" s="17" t="s">
        <v>235</v>
      </c>
    </row>
    <row r="175" spans="1:239" s="17" customFormat="1" ht="15.75">
      <c r="A175" s="51">
        <v>2.62</v>
      </c>
      <c r="B175" s="52" t="s">
        <v>255</v>
      </c>
      <c r="C175" s="53" t="s">
        <v>439</v>
      </c>
      <c r="D175" s="54">
        <v>18</v>
      </c>
      <c r="E175" s="55" t="s">
        <v>83</v>
      </c>
      <c r="F175" s="56">
        <v>194.65</v>
      </c>
      <c r="G175" s="57"/>
      <c r="H175" s="58"/>
      <c r="I175" s="59" t="s">
        <v>34</v>
      </c>
      <c r="J175" s="60">
        <f t="shared" si="8"/>
        <v>1</v>
      </c>
      <c r="K175" s="58" t="s">
        <v>35</v>
      </c>
      <c r="L175" s="58" t="s">
        <v>4</v>
      </c>
      <c r="M175" s="45"/>
      <c r="N175" s="44"/>
      <c r="O175" s="44"/>
      <c r="P175" s="46"/>
      <c r="Q175" s="44"/>
      <c r="R175" s="4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7"/>
      <c r="BA175" s="48">
        <f t="shared" si="9"/>
        <v>3504</v>
      </c>
      <c r="BB175" s="49">
        <f t="shared" si="10"/>
        <v>3504</v>
      </c>
      <c r="BC175" s="71" t="str">
        <f t="shared" si="11"/>
        <v>INR  Three Thousand Five Hundred &amp; Four  Only</v>
      </c>
      <c r="HZ175" s="18"/>
      <c r="IA175" s="18">
        <v>2.62</v>
      </c>
      <c r="IB175" s="18" t="s">
        <v>255</v>
      </c>
      <c r="IC175" s="18" t="s">
        <v>439</v>
      </c>
      <c r="ID175" s="18">
        <v>18</v>
      </c>
      <c r="IE175" s="17" t="s">
        <v>83</v>
      </c>
    </row>
    <row r="176" spans="1:239" s="17" customFormat="1" ht="15.75">
      <c r="A176" s="51">
        <v>2.63</v>
      </c>
      <c r="B176" s="52" t="s">
        <v>256</v>
      </c>
      <c r="C176" s="53" t="s">
        <v>440</v>
      </c>
      <c r="D176" s="54">
        <v>2</v>
      </c>
      <c r="E176" s="55" t="s">
        <v>83</v>
      </c>
      <c r="F176" s="56">
        <v>539.24</v>
      </c>
      <c r="G176" s="57"/>
      <c r="H176" s="58"/>
      <c r="I176" s="59" t="s">
        <v>34</v>
      </c>
      <c r="J176" s="60">
        <f t="shared" si="8"/>
        <v>1</v>
      </c>
      <c r="K176" s="58" t="s">
        <v>35</v>
      </c>
      <c r="L176" s="58" t="s">
        <v>4</v>
      </c>
      <c r="M176" s="45"/>
      <c r="N176" s="44"/>
      <c r="O176" s="44"/>
      <c r="P176" s="46"/>
      <c r="Q176" s="44"/>
      <c r="R176" s="4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7"/>
      <c r="BA176" s="48">
        <f t="shared" si="9"/>
        <v>1078</v>
      </c>
      <c r="BB176" s="49">
        <f t="shared" si="10"/>
        <v>1078</v>
      </c>
      <c r="BC176" s="71" t="str">
        <f t="shared" si="11"/>
        <v>INR  One Thousand  &amp;Seventy Eight  Only</v>
      </c>
      <c r="HZ176" s="18"/>
      <c r="IA176" s="18">
        <v>2.63</v>
      </c>
      <c r="IB176" s="18" t="s">
        <v>256</v>
      </c>
      <c r="IC176" s="18" t="s">
        <v>440</v>
      </c>
      <c r="ID176" s="18">
        <v>2</v>
      </c>
      <c r="IE176" s="17" t="s">
        <v>83</v>
      </c>
    </row>
    <row r="177" spans="1:239" s="17" customFormat="1" ht="15.75">
      <c r="A177" s="51">
        <v>2.64</v>
      </c>
      <c r="B177" s="52" t="s">
        <v>257</v>
      </c>
      <c r="C177" s="53" t="s">
        <v>441</v>
      </c>
      <c r="D177" s="54">
        <v>2</v>
      </c>
      <c r="E177" s="55" t="s">
        <v>83</v>
      </c>
      <c r="F177" s="56">
        <v>551.51</v>
      </c>
      <c r="G177" s="57"/>
      <c r="H177" s="58"/>
      <c r="I177" s="59" t="s">
        <v>34</v>
      </c>
      <c r="J177" s="60">
        <f t="shared" si="8"/>
        <v>1</v>
      </c>
      <c r="K177" s="58" t="s">
        <v>35</v>
      </c>
      <c r="L177" s="58" t="s">
        <v>4</v>
      </c>
      <c r="M177" s="45"/>
      <c r="N177" s="44"/>
      <c r="O177" s="44"/>
      <c r="P177" s="46"/>
      <c r="Q177" s="44"/>
      <c r="R177" s="4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7"/>
      <c r="BA177" s="48">
        <f t="shared" si="9"/>
        <v>1103</v>
      </c>
      <c r="BB177" s="49">
        <f t="shared" si="10"/>
        <v>1103</v>
      </c>
      <c r="BC177" s="71" t="str">
        <f t="shared" si="11"/>
        <v>INR  One Thousand One Hundred &amp; Three  Only</v>
      </c>
      <c r="HZ177" s="18"/>
      <c r="IA177" s="18">
        <v>2.64</v>
      </c>
      <c r="IB177" s="18" t="s">
        <v>257</v>
      </c>
      <c r="IC177" s="18" t="s">
        <v>441</v>
      </c>
      <c r="ID177" s="18">
        <v>2</v>
      </c>
      <c r="IE177" s="17" t="s">
        <v>83</v>
      </c>
    </row>
    <row r="178" spans="1:239" s="17" customFormat="1" ht="31.5">
      <c r="A178" s="51">
        <v>2.65</v>
      </c>
      <c r="B178" s="52" t="s">
        <v>258</v>
      </c>
      <c r="C178" s="53" t="s">
        <v>442</v>
      </c>
      <c r="D178" s="54">
        <v>22</v>
      </c>
      <c r="E178" s="55" t="s">
        <v>83</v>
      </c>
      <c r="F178" s="56">
        <v>939.06</v>
      </c>
      <c r="G178" s="57"/>
      <c r="H178" s="58"/>
      <c r="I178" s="59" t="s">
        <v>34</v>
      </c>
      <c r="J178" s="60">
        <f t="shared" si="8"/>
        <v>1</v>
      </c>
      <c r="K178" s="58" t="s">
        <v>35</v>
      </c>
      <c r="L178" s="58" t="s">
        <v>4</v>
      </c>
      <c r="M178" s="45"/>
      <c r="N178" s="44"/>
      <c r="O178" s="44"/>
      <c r="P178" s="46"/>
      <c r="Q178" s="44"/>
      <c r="R178" s="44"/>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7"/>
      <c r="BA178" s="48">
        <f t="shared" si="9"/>
        <v>20659</v>
      </c>
      <c r="BB178" s="49">
        <f t="shared" si="10"/>
        <v>20659</v>
      </c>
      <c r="BC178" s="71" t="str">
        <f t="shared" si="11"/>
        <v>INR  Twenty Thousand Six Hundred &amp; Fifty Nine  Only</v>
      </c>
      <c r="HZ178" s="18"/>
      <c r="IA178" s="18">
        <v>2.65</v>
      </c>
      <c r="IB178" s="18" t="s">
        <v>258</v>
      </c>
      <c r="IC178" s="18" t="s">
        <v>442</v>
      </c>
      <c r="ID178" s="18">
        <v>22</v>
      </c>
      <c r="IE178" s="17" t="s">
        <v>83</v>
      </c>
    </row>
    <row r="179" spans="1:239" s="17" customFormat="1" ht="15.75">
      <c r="A179" s="51">
        <v>2.66</v>
      </c>
      <c r="B179" s="52" t="s">
        <v>259</v>
      </c>
      <c r="C179" s="53" t="s">
        <v>443</v>
      </c>
      <c r="D179" s="54">
        <v>2</v>
      </c>
      <c r="E179" s="55" t="s">
        <v>83</v>
      </c>
      <c r="F179" s="56">
        <v>762.82</v>
      </c>
      <c r="G179" s="57"/>
      <c r="H179" s="58"/>
      <c r="I179" s="59" t="s">
        <v>34</v>
      </c>
      <c r="J179" s="60">
        <f t="shared" si="8"/>
        <v>1</v>
      </c>
      <c r="K179" s="58" t="s">
        <v>35</v>
      </c>
      <c r="L179" s="58" t="s">
        <v>4</v>
      </c>
      <c r="M179" s="45"/>
      <c r="N179" s="44"/>
      <c r="O179" s="44"/>
      <c r="P179" s="46"/>
      <c r="Q179" s="44"/>
      <c r="R179" s="4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7"/>
      <c r="BA179" s="48">
        <f t="shared" si="9"/>
        <v>1526</v>
      </c>
      <c r="BB179" s="49">
        <f t="shared" si="10"/>
        <v>1526</v>
      </c>
      <c r="BC179" s="71" t="str">
        <f t="shared" si="11"/>
        <v>INR  One Thousand Five Hundred &amp; Twenty Six  Only</v>
      </c>
      <c r="HZ179" s="18"/>
      <c r="IA179" s="18">
        <v>2.66</v>
      </c>
      <c r="IB179" s="18" t="s">
        <v>259</v>
      </c>
      <c r="IC179" s="18" t="s">
        <v>443</v>
      </c>
      <c r="ID179" s="18">
        <v>2</v>
      </c>
      <c r="IE179" s="17" t="s">
        <v>83</v>
      </c>
    </row>
    <row r="180" spans="1:239" s="17" customFormat="1" ht="15.75">
      <c r="A180" s="51">
        <v>2.67</v>
      </c>
      <c r="B180" s="52" t="s">
        <v>260</v>
      </c>
      <c r="C180" s="53" t="s">
        <v>444</v>
      </c>
      <c r="D180" s="54">
        <v>20</v>
      </c>
      <c r="E180" s="55" t="s">
        <v>235</v>
      </c>
      <c r="F180" s="56">
        <v>260.41</v>
      </c>
      <c r="G180" s="57"/>
      <c r="H180" s="58"/>
      <c r="I180" s="59" t="s">
        <v>34</v>
      </c>
      <c r="J180" s="60">
        <f t="shared" si="8"/>
        <v>1</v>
      </c>
      <c r="K180" s="58" t="s">
        <v>35</v>
      </c>
      <c r="L180" s="58" t="s">
        <v>4</v>
      </c>
      <c r="M180" s="45"/>
      <c r="N180" s="44"/>
      <c r="O180" s="44"/>
      <c r="P180" s="46"/>
      <c r="Q180" s="44"/>
      <c r="R180" s="44"/>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7"/>
      <c r="BA180" s="48">
        <f t="shared" si="9"/>
        <v>5208</v>
      </c>
      <c r="BB180" s="49">
        <f t="shared" si="10"/>
        <v>5208</v>
      </c>
      <c r="BC180" s="71" t="str">
        <f t="shared" si="11"/>
        <v>INR  Five Thousand Two Hundred &amp; Eight  Only</v>
      </c>
      <c r="HZ180" s="18"/>
      <c r="IA180" s="18">
        <v>2.67</v>
      </c>
      <c r="IB180" s="18" t="s">
        <v>260</v>
      </c>
      <c r="IC180" s="18" t="s">
        <v>444</v>
      </c>
      <c r="ID180" s="18">
        <v>20</v>
      </c>
      <c r="IE180" s="17" t="s">
        <v>235</v>
      </c>
    </row>
    <row r="181" spans="1:239" s="17" customFormat="1" ht="31.5">
      <c r="A181" s="51">
        <v>2.68</v>
      </c>
      <c r="B181" s="52" t="s">
        <v>261</v>
      </c>
      <c r="C181" s="53" t="s">
        <v>445</v>
      </c>
      <c r="D181" s="54">
        <v>20</v>
      </c>
      <c r="E181" s="55" t="s">
        <v>83</v>
      </c>
      <c r="F181" s="56">
        <v>224.46</v>
      </c>
      <c r="G181" s="57"/>
      <c r="H181" s="58"/>
      <c r="I181" s="59" t="s">
        <v>34</v>
      </c>
      <c r="J181" s="60">
        <f t="shared" si="8"/>
        <v>1</v>
      </c>
      <c r="K181" s="58" t="s">
        <v>35</v>
      </c>
      <c r="L181" s="58" t="s">
        <v>4</v>
      </c>
      <c r="M181" s="45"/>
      <c r="N181" s="44"/>
      <c r="O181" s="44"/>
      <c r="P181" s="46"/>
      <c r="Q181" s="44"/>
      <c r="R181" s="4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7"/>
      <c r="BA181" s="48">
        <f t="shared" si="9"/>
        <v>4489</v>
      </c>
      <c r="BB181" s="49">
        <f t="shared" si="10"/>
        <v>4489</v>
      </c>
      <c r="BC181" s="71" t="str">
        <f t="shared" si="11"/>
        <v>INR  Four Thousand Four Hundred &amp; Eighty Nine  Only</v>
      </c>
      <c r="HZ181" s="18"/>
      <c r="IA181" s="18">
        <v>2.68</v>
      </c>
      <c r="IB181" s="18" t="s">
        <v>261</v>
      </c>
      <c r="IC181" s="18" t="s">
        <v>445</v>
      </c>
      <c r="ID181" s="18">
        <v>20</v>
      </c>
      <c r="IE181" s="17" t="s">
        <v>83</v>
      </c>
    </row>
    <row r="182" spans="1:239" s="17" customFormat="1" ht="15.75">
      <c r="A182" s="51">
        <v>2.69</v>
      </c>
      <c r="B182" s="52" t="s">
        <v>262</v>
      </c>
      <c r="C182" s="53" t="s">
        <v>446</v>
      </c>
      <c r="D182" s="54">
        <v>40</v>
      </c>
      <c r="E182" s="55" t="s">
        <v>83</v>
      </c>
      <c r="F182" s="56">
        <v>90.31</v>
      </c>
      <c r="G182" s="57"/>
      <c r="H182" s="58"/>
      <c r="I182" s="59" t="s">
        <v>34</v>
      </c>
      <c r="J182" s="60">
        <f t="shared" si="8"/>
        <v>1</v>
      </c>
      <c r="K182" s="58" t="s">
        <v>35</v>
      </c>
      <c r="L182" s="58" t="s">
        <v>4</v>
      </c>
      <c r="M182" s="45"/>
      <c r="N182" s="44"/>
      <c r="O182" s="44"/>
      <c r="P182" s="46"/>
      <c r="Q182" s="44"/>
      <c r="R182" s="4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7"/>
      <c r="BA182" s="48">
        <f t="shared" si="9"/>
        <v>3612</v>
      </c>
      <c r="BB182" s="49">
        <f t="shared" si="10"/>
        <v>3612</v>
      </c>
      <c r="BC182" s="71" t="str">
        <f t="shared" si="11"/>
        <v>INR  Three Thousand Six Hundred &amp; Twelve  Only</v>
      </c>
      <c r="HZ182" s="18"/>
      <c r="IA182" s="18">
        <v>2.69</v>
      </c>
      <c r="IB182" s="18" t="s">
        <v>262</v>
      </c>
      <c r="IC182" s="18" t="s">
        <v>446</v>
      </c>
      <c r="ID182" s="18">
        <v>40</v>
      </c>
      <c r="IE182" s="17" t="s">
        <v>83</v>
      </c>
    </row>
    <row r="183" spans="1:238" s="17" customFormat="1" ht="31.5">
      <c r="A183" s="51">
        <v>2.7</v>
      </c>
      <c r="B183" s="52" t="s">
        <v>263</v>
      </c>
      <c r="C183" s="53" t="s">
        <v>447</v>
      </c>
      <c r="D183" s="75"/>
      <c r="E183" s="76"/>
      <c r="F183" s="76"/>
      <c r="G183" s="76"/>
      <c r="H183" s="76"/>
      <c r="I183" s="76"/>
      <c r="J183" s="76"/>
      <c r="K183" s="76"/>
      <c r="L183" s="76"/>
      <c r="M183" s="76"/>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8"/>
      <c r="HZ183" s="18"/>
      <c r="IA183" s="18">
        <v>2.7</v>
      </c>
      <c r="IB183" s="18" t="s">
        <v>263</v>
      </c>
      <c r="IC183" s="18" t="s">
        <v>447</v>
      </c>
      <c r="ID183" s="18"/>
    </row>
    <row r="184" spans="1:239" s="17" customFormat="1" ht="15.75">
      <c r="A184" s="51">
        <v>2.71</v>
      </c>
      <c r="B184" s="52" t="s">
        <v>378</v>
      </c>
      <c r="C184" s="53" t="s">
        <v>448</v>
      </c>
      <c r="D184" s="54">
        <v>17</v>
      </c>
      <c r="E184" s="55" t="s">
        <v>83</v>
      </c>
      <c r="F184" s="56">
        <v>226.22</v>
      </c>
      <c r="G184" s="57"/>
      <c r="H184" s="58"/>
      <c r="I184" s="59" t="s">
        <v>34</v>
      </c>
      <c r="J184" s="60">
        <f t="shared" si="8"/>
        <v>1</v>
      </c>
      <c r="K184" s="58" t="s">
        <v>35</v>
      </c>
      <c r="L184" s="58" t="s">
        <v>4</v>
      </c>
      <c r="M184" s="45"/>
      <c r="N184" s="44"/>
      <c r="O184" s="44"/>
      <c r="P184" s="46"/>
      <c r="Q184" s="44"/>
      <c r="R184" s="4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7"/>
      <c r="BA184" s="48">
        <f t="shared" si="9"/>
        <v>3846</v>
      </c>
      <c r="BB184" s="49">
        <f t="shared" si="10"/>
        <v>3846</v>
      </c>
      <c r="BC184" s="71" t="str">
        <f t="shared" si="11"/>
        <v>INR  Three Thousand Eight Hundred &amp; Forty Six  Only</v>
      </c>
      <c r="HZ184" s="18"/>
      <c r="IA184" s="18">
        <v>2.71</v>
      </c>
      <c r="IB184" s="18" t="s">
        <v>378</v>
      </c>
      <c r="IC184" s="18" t="s">
        <v>448</v>
      </c>
      <c r="ID184" s="18">
        <v>17</v>
      </c>
      <c r="IE184" s="17" t="s">
        <v>83</v>
      </c>
    </row>
    <row r="185" spans="1:239" s="17" customFormat="1" ht="15.75">
      <c r="A185" s="51">
        <v>2.72</v>
      </c>
      <c r="B185" s="52" t="s">
        <v>264</v>
      </c>
      <c r="C185" s="53" t="s">
        <v>449</v>
      </c>
      <c r="D185" s="54">
        <v>1</v>
      </c>
      <c r="E185" s="55" t="s">
        <v>83</v>
      </c>
      <c r="F185" s="56">
        <v>301.62</v>
      </c>
      <c r="G185" s="57"/>
      <c r="H185" s="58"/>
      <c r="I185" s="59" t="s">
        <v>34</v>
      </c>
      <c r="J185" s="60">
        <f t="shared" si="8"/>
        <v>1</v>
      </c>
      <c r="K185" s="58" t="s">
        <v>35</v>
      </c>
      <c r="L185" s="58" t="s">
        <v>4</v>
      </c>
      <c r="M185" s="45"/>
      <c r="N185" s="44"/>
      <c r="O185" s="44"/>
      <c r="P185" s="46"/>
      <c r="Q185" s="44"/>
      <c r="R185" s="4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7"/>
      <c r="BA185" s="48">
        <f t="shared" si="9"/>
        <v>302</v>
      </c>
      <c r="BB185" s="49">
        <f t="shared" si="10"/>
        <v>302</v>
      </c>
      <c r="BC185" s="71" t="str">
        <f t="shared" si="11"/>
        <v>INR  Three Hundred &amp; Two  Only</v>
      </c>
      <c r="HZ185" s="18"/>
      <c r="IA185" s="18">
        <v>2.72</v>
      </c>
      <c r="IB185" s="18" t="s">
        <v>264</v>
      </c>
      <c r="IC185" s="18" t="s">
        <v>449</v>
      </c>
      <c r="ID185" s="18">
        <v>1</v>
      </c>
      <c r="IE185" s="17" t="s">
        <v>83</v>
      </c>
    </row>
    <row r="186" spans="1:239" s="17" customFormat="1" ht="31.5">
      <c r="A186" s="51">
        <v>2.73</v>
      </c>
      <c r="B186" s="52" t="s">
        <v>265</v>
      </c>
      <c r="C186" s="53" t="s">
        <v>450</v>
      </c>
      <c r="D186" s="54">
        <v>17</v>
      </c>
      <c r="E186" s="55" t="s">
        <v>83</v>
      </c>
      <c r="F186" s="56">
        <v>404.21</v>
      </c>
      <c r="G186" s="57"/>
      <c r="H186" s="58"/>
      <c r="I186" s="59" t="s">
        <v>34</v>
      </c>
      <c r="J186" s="60">
        <f t="shared" si="8"/>
        <v>1</v>
      </c>
      <c r="K186" s="58" t="s">
        <v>35</v>
      </c>
      <c r="L186" s="58" t="s">
        <v>4</v>
      </c>
      <c r="M186" s="45"/>
      <c r="N186" s="44"/>
      <c r="O186" s="44"/>
      <c r="P186" s="46"/>
      <c r="Q186" s="44"/>
      <c r="R186" s="4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7"/>
      <c r="BA186" s="48">
        <f t="shared" si="9"/>
        <v>6872</v>
      </c>
      <c r="BB186" s="49">
        <f t="shared" si="10"/>
        <v>6872</v>
      </c>
      <c r="BC186" s="71" t="str">
        <f t="shared" si="11"/>
        <v>INR  Six Thousand Eight Hundred &amp; Seventy Two  Only</v>
      </c>
      <c r="HZ186" s="18"/>
      <c r="IA186" s="18">
        <v>2.73</v>
      </c>
      <c r="IB186" s="18" t="s">
        <v>265</v>
      </c>
      <c r="IC186" s="18" t="s">
        <v>450</v>
      </c>
      <c r="ID186" s="18">
        <v>17</v>
      </c>
      <c r="IE186" s="17" t="s">
        <v>83</v>
      </c>
    </row>
    <row r="187" spans="1:238" s="17" customFormat="1" ht="47.25">
      <c r="A187" s="51">
        <v>2.74</v>
      </c>
      <c r="B187" s="52" t="s">
        <v>269</v>
      </c>
      <c r="C187" s="53" t="s">
        <v>451</v>
      </c>
      <c r="D187" s="75"/>
      <c r="E187" s="76"/>
      <c r="F187" s="76"/>
      <c r="G187" s="76"/>
      <c r="H187" s="76"/>
      <c r="I187" s="76"/>
      <c r="J187" s="76"/>
      <c r="K187" s="76"/>
      <c r="L187" s="76"/>
      <c r="M187" s="76"/>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8"/>
      <c r="HZ187" s="18"/>
      <c r="IA187" s="18">
        <v>2.74</v>
      </c>
      <c r="IB187" s="18" t="s">
        <v>269</v>
      </c>
      <c r="IC187" s="18" t="s">
        <v>451</v>
      </c>
      <c r="ID187" s="18"/>
    </row>
    <row r="188" spans="1:239" s="17" customFormat="1" ht="31.5">
      <c r="A188" s="51">
        <v>2.75</v>
      </c>
      <c r="B188" s="52" t="s">
        <v>270</v>
      </c>
      <c r="C188" s="53" t="s">
        <v>452</v>
      </c>
      <c r="D188" s="54">
        <v>124</v>
      </c>
      <c r="E188" s="55" t="s">
        <v>234</v>
      </c>
      <c r="F188" s="56">
        <v>240.25</v>
      </c>
      <c r="G188" s="57"/>
      <c r="H188" s="58"/>
      <c r="I188" s="59" t="s">
        <v>34</v>
      </c>
      <c r="J188" s="60">
        <f t="shared" si="8"/>
        <v>1</v>
      </c>
      <c r="K188" s="58" t="s">
        <v>35</v>
      </c>
      <c r="L188" s="58" t="s">
        <v>4</v>
      </c>
      <c r="M188" s="45"/>
      <c r="N188" s="44"/>
      <c r="O188" s="44"/>
      <c r="P188" s="46"/>
      <c r="Q188" s="44"/>
      <c r="R188" s="4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7"/>
      <c r="BA188" s="48">
        <f t="shared" si="9"/>
        <v>29791</v>
      </c>
      <c r="BB188" s="49">
        <f t="shared" si="10"/>
        <v>29791</v>
      </c>
      <c r="BC188" s="71" t="str">
        <f t="shared" si="11"/>
        <v>INR  Twenty Nine Thousand Seven Hundred &amp; Ninety One  Only</v>
      </c>
      <c r="HZ188" s="18"/>
      <c r="IA188" s="18">
        <v>2.75</v>
      </c>
      <c r="IB188" s="18" t="s">
        <v>270</v>
      </c>
      <c r="IC188" s="18" t="s">
        <v>452</v>
      </c>
      <c r="ID188" s="18">
        <v>124</v>
      </c>
      <c r="IE188" s="17" t="s">
        <v>234</v>
      </c>
    </row>
    <row r="189" spans="1:239" s="17" customFormat="1" ht="31.5">
      <c r="A189" s="51">
        <v>2.76</v>
      </c>
      <c r="B189" s="52" t="s">
        <v>271</v>
      </c>
      <c r="C189" s="53" t="s">
        <v>453</v>
      </c>
      <c r="D189" s="54">
        <v>17</v>
      </c>
      <c r="E189" s="55" t="s">
        <v>234</v>
      </c>
      <c r="F189" s="56">
        <v>427.01</v>
      </c>
      <c r="G189" s="57"/>
      <c r="H189" s="58"/>
      <c r="I189" s="59" t="s">
        <v>34</v>
      </c>
      <c r="J189" s="60">
        <f t="shared" si="8"/>
        <v>1</v>
      </c>
      <c r="K189" s="58" t="s">
        <v>35</v>
      </c>
      <c r="L189" s="58" t="s">
        <v>4</v>
      </c>
      <c r="M189" s="45"/>
      <c r="N189" s="44"/>
      <c r="O189" s="44"/>
      <c r="P189" s="46"/>
      <c r="Q189" s="44"/>
      <c r="R189" s="4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7"/>
      <c r="BA189" s="48">
        <f t="shared" si="9"/>
        <v>7259</v>
      </c>
      <c r="BB189" s="49">
        <f t="shared" si="10"/>
        <v>7259</v>
      </c>
      <c r="BC189" s="71" t="str">
        <f t="shared" si="11"/>
        <v>INR  Seven Thousand Two Hundred &amp; Fifty Nine  Only</v>
      </c>
      <c r="HZ189" s="18"/>
      <c r="IA189" s="18">
        <v>2.76</v>
      </c>
      <c r="IB189" s="18" t="s">
        <v>271</v>
      </c>
      <c r="IC189" s="18" t="s">
        <v>453</v>
      </c>
      <c r="ID189" s="18">
        <v>17</v>
      </c>
      <c r="IE189" s="17" t="s">
        <v>234</v>
      </c>
    </row>
    <row r="190" spans="1:239" s="17" customFormat="1" ht="15.75">
      <c r="A190" s="51">
        <v>2.77</v>
      </c>
      <c r="B190" s="52" t="s">
        <v>272</v>
      </c>
      <c r="C190" s="53" t="s">
        <v>454</v>
      </c>
      <c r="D190" s="54">
        <v>17</v>
      </c>
      <c r="E190" s="55" t="s">
        <v>234</v>
      </c>
      <c r="F190" s="56">
        <v>280.58</v>
      </c>
      <c r="G190" s="57"/>
      <c r="H190" s="58"/>
      <c r="I190" s="59" t="s">
        <v>34</v>
      </c>
      <c r="J190" s="60">
        <f t="shared" si="8"/>
        <v>1</v>
      </c>
      <c r="K190" s="58" t="s">
        <v>35</v>
      </c>
      <c r="L190" s="58" t="s">
        <v>4</v>
      </c>
      <c r="M190" s="45"/>
      <c r="N190" s="44"/>
      <c r="O190" s="44"/>
      <c r="P190" s="46"/>
      <c r="Q190" s="44"/>
      <c r="R190" s="4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7"/>
      <c r="BA190" s="48">
        <f t="shared" si="9"/>
        <v>4770</v>
      </c>
      <c r="BB190" s="49">
        <f t="shared" si="10"/>
        <v>4770</v>
      </c>
      <c r="BC190" s="71" t="str">
        <f t="shared" si="11"/>
        <v>INR  Four Thousand Seven Hundred &amp; Seventy  Only</v>
      </c>
      <c r="HZ190" s="18"/>
      <c r="IA190" s="18">
        <v>2.77</v>
      </c>
      <c r="IB190" s="18" t="s">
        <v>272</v>
      </c>
      <c r="IC190" s="18" t="s">
        <v>454</v>
      </c>
      <c r="ID190" s="18">
        <v>17</v>
      </c>
      <c r="IE190" s="17" t="s">
        <v>234</v>
      </c>
    </row>
    <row r="191" spans="1:239" s="17" customFormat="1" ht="15.75">
      <c r="A191" s="51">
        <v>2.78</v>
      </c>
      <c r="B191" s="52" t="s">
        <v>273</v>
      </c>
      <c r="C191" s="53" t="s">
        <v>455</v>
      </c>
      <c r="D191" s="54">
        <v>17</v>
      </c>
      <c r="E191" s="55" t="s">
        <v>234</v>
      </c>
      <c r="F191" s="56">
        <v>547.13</v>
      </c>
      <c r="G191" s="57"/>
      <c r="H191" s="58"/>
      <c r="I191" s="59" t="s">
        <v>34</v>
      </c>
      <c r="J191" s="60">
        <f t="shared" si="8"/>
        <v>1</v>
      </c>
      <c r="K191" s="58" t="s">
        <v>35</v>
      </c>
      <c r="L191" s="58" t="s">
        <v>4</v>
      </c>
      <c r="M191" s="45"/>
      <c r="N191" s="44"/>
      <c r="O191" s="44"/>
      <c r="P191" s="46"/>
      <c r="Q191" s="44"/>
      <c r="R191" s="4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7"/>
      <c r="BA191" s="48">
        <f t="shared" si="9"/>
        <v>9301</v>
      </c>
      <c r="BB191" s="49">
        <f t="shared" si="10"/>
        <v>9301</v>
      </c>
      <c r="BC191" s="71" t="str">
        <f t="shared" si="11"/>
        <v>INR  Nine Thousand Three Hundred &amp; One  Only</v>
      </c>
      <c r="HZ191" s="18"/>
      <c r="IA191" s="18">
        <v>2.78</v>
      </c>
      <c r="IB191" s="18" t="s">
        <v>273</v>
      </c>
      <c r="IC191" s="18" t="s">
        <v>455</v>
      </c>
      <c r="ID191" s="18">
        <v>17</v>
      </c>
      <c r="IE191" s="17" t="s">
        <v>234</v>
      </c>
    </row>
    <row r="192" spans="1:238" s="17" customFormat="1" ht="63">
      <c r="A192" s="51">
        <v>2.79</v>
      </c>
      <c r="B192" s="52" t="s">
        <v>379</v>
      </c>
      <c r="C192" s="53" t="s">
        <v>456</v>
      </c>
      <c r="D192" s="75"/>
      <c r="E192" s="76"/>
      <c r="F192" s="76"/>
      <c r="G192" s="76"/>
      <c r="H192" s="76"/>
      <c r="I192" s="76"/>
      <c r="J192" s="76"/>
      <c r="K192" s="76"/>
      <c r="L192" s="76"/>
      <c r="M192" s="76"/>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8"/>
      <c r="HZ192" s="18"/>
      <c r="IA192" s="18">
        <v>2.79</v>
      </c>
      <c r="IB192" s="18" t="s">
        <v>379</v>
      </c>
      <c r="IC192" s="18" t="s">
        <v>456</v>
      </c>
      <c r="ID192" s="18"/>
    </row>
    <row r="193" spans="1:239" s="17" customFormat="1" ht="31.5">
      <c r="A193" s="51">
        <v>2.8</v>
      </c>
      <c r="B193" s="52" t="s">
        <v>380</v>
      </c>
      <c r="C193" s="53" t="s">
        <v>457</v>
      </c>
      <c r="D193" s="54">
        <v>65</v>
      </c>
      <c r="E193" s="55" t="s">
        <v>83</v>
      </c>
      <c r="F193" s="56">
        <v>4658.48</v>
      </c>
      <c r="G193" s="57"/>
      <c r="H193" s="58"/>
      <c r="I193" s="59" t="s">
        <v>34</v>
      </c>
      <c r="J193" s="60">
        <f t="shared" si="8"/>
        <v>1</v>
      </c>
      <c r="K193" s="58" t="s">
        <v>35</v>
      </c>
      <c r="L193" s="58" t="s">
        <v>4</v>
      </c>
      <c r="M193" s="45"/>
      <c r="N193" s="44"/>
      <c r="O193" s="44"/>
      <c r="P193" s="46"/>
      <c r="Q193" s="44"/>
      <c r="R193" s="4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7"/>
      <c r="BA193" s="48">
        <f t="shared" si="9"/>
        <v>302801</v>
      </c>
      <c r="BB193" s="49">
        <f t="shared" si="10"/>
        <v>302801</v>
      </c>
      <c r="BC193" s="71" t="str">
        <f t="shared" si="11"/>
        <v>INR  Three Lakh Two Thousand Eight Hundred &amp; One  Only</v>
      </c>
      <c r="HZ193" s="18"/>
      <c r="IA193" s="18">
        <v>2.8</v>
      </c>
      <c r="IB193" s="18" t="s">
        <v>380</v>
      </c>
      <c r="IC193" s="18" t="s">
        <v>457</v>
      </c>
      <c r="ID193" s="18">
        <v>65</v>
      </c>
      <c r="IE193" s="17" t="s">
        <v>83</v>
      </c>
    </row>
    <row r="194" spans="1:239" s="17" customFormat="1" ht="31.5">
      <c r="A194" s="51">
        <v>2.81</v>
      </c>
      <c r="B194" s="52" t="s">
        <v>266</v>
      </c>
      <c r="C194" s="53" t="s">
        <v>458</v>
      </c>
      <c r="D194" s="54">
        <v>1</v>
      </c>
      <c r="E194" s="55" t="s">
        <v>83</v>
      </c>
      <c r="F194" s="56">
        <v>910.13</v>
      </c>
      <c r="G194" s="57"/>
      <c r="H194" s="58"/>
      <c r="I194" s="59" t="s">
        <v>34</v>
      </c>
      <c r="J194" s="60">
        <f t="shared" si="8"/>
        <v>1</v>
      </c>
      <c r="K194" s="58" t="s">
        <v>35</v>
      </c>
      <c r="L194" s="58" t="s">
        <v>4</v>
      </c>
      <c r="M194" s="45"/>
      <c r="N194" s="44"/>
      <c r="O194" s="44"/>
      <c r="P194" s="46"/>
      <c r="Q194" s="44"/>
      <c r="R194" s="4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7"/>
      <c r="BA194" s="48">
        <f t="shared" si="9"/>
        <v>910</v>
      </c>
      <c r="BB194" s="49">
        <f t="shared" si="10"/>
        <v>910</v>
      </c>
      <c r="BC194" s="71" t="str">
        <f t="shared" si="11"/>
        <v>INR  Nine Hundred &amp; Ten  Only</v>
      </c>
      <c r="HZ194" s="18"/>
      <c r="IA194" s="18">
        <v>2.81</v>
      </c>
      <c r="IB194" s="18" t="s">
        <v>266</v>
      </c>
      <c r="IC194" s="18" t="s">
        <v>458</v>
      </c>
      <c r="ID194" s="18">
        <v>1</v>
      </c>
      <c r="IE194" s="17" t="s">
        <v>83</v>
      </c>
    </row>
    <row r="195" spans="1:238" s="17" customFormat="1" ht="63">
      <c r="A195" s="51">
        <v>2.82</v>
      </c>
      <c r="B195" s="52" t="s">
        <v>229</v>
      </c>
      <c r="C195" s="53" t="s">
        <v>459</v>
      </c>
      <c r="D195" s="75"/>
      <c r="E195" s="76"/>
      <c r="F195" s="76"/>
      <c r="G195" s="76"/>
      <c r="H195" s="76"/>
      <c r="I195" s="76"/>
      <c r="J195" s="76"/>
      <c r="K195" s="76"/>
      <c r="L195" s="76"/>
      <c r="M195" s="76"/>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8"/>
      <c r="HZ195" s="18"/>
      <c r="IA195" s="18">
        <v>2.82</v>
      </c>
      <c r="IB195" s="18" t="s">
        <v>229</v>
      </c>
      <c r="IC195" s="18" t="s">
        <v>459</v>
      </c>
      <c r="ID195" s="18"/>
    </row>
    <row r="196" spans="1:239" s="17" customFormat="1" ht="15.75">
      <c r="A196" s="51">
        <v>2.83</v>
      </c>
      <c r="B196" s="52" t="s">
        <v>230</v>
      </c>
      <c r="C196" s="53" t="s">
        <v>460</v>
      </c>
      <c r="D196" s="54">
        <v>3</v>
      </c>
      <c r="E196" s="55" t="s">
        <v>234</v>
      </c>
      <c r="F196" s="56">
        <v>224.46</v>
      </c>
      <c r="G196" s="57"/>
      <c r="H196" s="58"/>
      <c r="I196" s="59" t="s">
        <v>34</v>
      </c>
      <c r="J196" s="60">
        <f t="shared" si="8"/>
        <v>1</v>
      </c>
      <c r="K196" s="58" t="s">
        <v>35</v>
      </c>
      <c r="L196" s="58" t="s">
        <v>4</v>
      </c>
      <c r="M196" s="45"/>
      <c r="N196" s="44"/>
      <c r="O196" s="44"/>
      <c r="P196" s="46"/>
      <c r="Q196" s="44"/>
      <c r="R196" s="44"/>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7"/>
      <c r="BA196" s="48">
        <f t="shared" si="9"/>
        <v>673</v>
      </c>
      <c r="BB196" s="49">
        <f t="shared" si="10"/>
        <v>673</v>
      </c>
      <c r="BC196" s="71" t="str">
        <f t="shared" si="11"/>
        <v>INR  Six Hundred &amp; Seventy Three  Only</v>
      </c>
      <c r="HZ196" s="18"/>
      <c r="IA196" s="18">
        <v>2.83</v>
      </c>
      <c r="IB196" s="18" t="s">
        <v>230</v>
      </c>
      <c r="IC196" s="18" t="s">
        <v>460</v>
      </c>
      <c r="ID196" s="18">
        <v>3</v>
      </c>
      <c r="IE196" s="17" t="s">
        <v>234</v>
      </c>
    </row>
    <row r="197" spans="1:239" s="17" customFormat="1" ht="15.75">
      <c r="A197" s="51">
        <v>2.84</v>
      </c>
      <c r="B197" s="52" t="s">
        <v>267</v>
      </c>
      <c r="C197" s="53" t="s">
        <v>461</v>
      </c>
      <c r="D197" s="54">
        <v>1</v>
      </c>
      <c r="E197" s="55" t="s">
        <v>234</v>
      </c>
      <c r="F197" s="56">
        <v>882.95</v>
      </c>
      <c r="G197" s="57"/>
      <c r="H197" s="58"/>
      <c r="I197" s="59" t="s">
        <v>34</v>
      </c>
      <c r="J197" s="60">
        <f t="shared" si="8"/>
        <v>1</v>
      </c>
      <c r="K197" s="58" t="s">
        <v>35</v>
      </c>
      <c r="L197" s="58" t="s">
        <v>4</v>
      </c>
      <c r="M197" s="45"/>
      <c r="N197" s="44"/>
      <c r="O197" s="44"/>
      <c r="P197" s="46"/>
      <c r="Q197" s="44"/>
      <c r="R197" s="44"/>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7"/>
      <c r="BA197" s="48">
        <f t="shared" si="9"/>
        <v>883</v>
      </c>
      <c r="BB197" s="49">
        <f t="shared" si="10"/>
        <v>883</v>
      </c>
      <c r="BC197" s="71" t="str">
        <f t="shared" si="11"/>
        <v>INR  Eight Hundred &amp; Eighty Three  Only</v>
      </c>
      <c r="HZ197" s="18"/>
      <c r="IA197" s="18">
        <v>2.84</v>
      </c>
      <c r="IB197" s="18" t="s">
        <v>267</v>
      </c>
      <c r="IC197" s="18" t="s">
        <v>461</v>
      </c>
      <c r="ID197" s="18">
        <v>1</v>
      </c>
      <c r="IE197" s="17" t="s">
        <v>234</v>
      </c>
    </row>
    <row r="198" spans="1:239" s="17" customFormat="1" ht="15.75">
      <c r="A198" s="51">
        <v>2.85</v>
      </c>
      <c r="B198" s="52" t="s">
        <v>268</v>
      </c>
      <c r="C198" s="53" t="s">
        <v>462</v>
      </c>
      <c r="D198" s="54">
        <v>1</v>
      </c>
      <c r="E198" s="55" t="s">
        <v>234</v>
      </c>
      <c r="F198" s="56">
        <v>1076.72</v>
      </c>
      <c r="G198" s="57"/>
      <c r="H198" s="58"/>
      <c r="I198" s="59" t="s">
        <v>34</v>
      </c>
      <c r="J198" s="60">
        <f t="shared" si="8"/>
        <v>1</v>
      </c>
      <c r="K198" s="58" t="s">
        <v>35</v>
      </c>
      <c r="L198" s="58" t="s">
        <v>4</v>
      </c>
      <c r="M198" s="45"/>
      <c r="N198" s="44"/>
      <c r="O198" s="44"/>
      <c r="P198" s="46"/>
      <c r="Q198" s="44"/>
      <c r="R198" s="4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7"/>
      <c r="BA198" s="48">
        <f t="shared" si="9"/>
        <v>1077</v>
      </c>
      <c r="BB198" s="49">
        <f t="shared" si="10"/>
        <v>1077</v>
      </c>
      <c r="BC198" s="71" t="str">
        <f t="shared" si="11"/>
        <v>INR  One Thousand  &amp;Seventy Seven  Only</v>
      </c>
      <c r="HZ198" s="18"/>
      <c r="IA198" s="18">
        <v>2.85</v>
      </c>
      <c r="IB198" s="18" t="s">
        <v>268</v>
      </c>
      <c r="IC198" s="18" t="s">
        <v>462</v>
      </c>
      <c r="ID198" s="18">
        <v>1</v>
      </c>
      <c r="IE198" s="17" t="s">
        <v>234</v>
      </c>
    </row>
    <row r="199" spans="1:238" s="17" customFormat="1" ht="31.5">
      <c r="A199" s="51">
        <v>2.86</v>
      </c>
      <c r="B199" s="52" t="s">
        <v>232</v>
      </c>
      <c r="C199" s="53" t="s">
        <v>463</v>
      </c>
      <c r="D199" s="75"/>
      <c r="E199" s="76"/>
      <c r="F199" s="76"/>
      <c r="G199" s="76"/>
      <c r="H199" s="76"/>
      <c r="I199" s="76"/>
      <c r="J199" s="76"/>
      <c r="K199" s="76"/>
      <c r="L199" s="76"/>
      <c r="M199" s="76"/>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8"/>
      <c r="HZ199" s="18"/>
      <c r="IA199" s="18">
        <v>2.86</v>
      </c>
      <c r="IB199" s="18" t="s">
        <v>232</v>
      </c>
      <c r="IC199" s="18" t="s">
        <v>463</v>
      </c>
      <c r="ID199" s="18"/>
    </row>
    <row r="200" spans="1:239" s="17" customFormat="1" ht="31.5">
      <c r="A200" s="51">
        <v>2.87</v>
      </c>
      <c r="B200" s="52" t="s">
        <v>381</v>
      </c>
      <c r="C200" s="53" t="s">
        <v>464</v>
      </c>
      <c r="D200" s="54">
        <v>10</v>
      </c>
      <c r="E200" s="55" t="s">
        <v>235</v>
      </c>
      <c r="F200" s="56">
        <v>526.96</v>
      </c>
      <c r="G200" s="57"/>
      <c r="H200" s="58"/>
      <c r="I200" s="59" t="s">
        <v>34</v>
      </c>
      <c r="J200" s="60">
        <f t="shared" si="8"/>
        <v>1</v>
      </c>
      <c r="K200" s="58" t="s">
        <v>35</v>
      </c>
      <c r="L200" s="58" t="s">
        <v>4</v>
      </c>
      <c r="M200" s="45"/>
      <c r="N200" s="44"/>
      <c r="O200" s="44"/>
      <c r="P200" s="46"/>
      <c r="Q200" s="44"/>
      <c r="R200" s="44"/>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7"/>
      <c r="BA200" s="48">
        <f t="shared" si="9"/>
        <v>5270</v>
      </c>
      <c r="BB200" s="49">
        <f t="shared" si="10"/>
        <v>5270</v>
      </c>
      <c r="BC200" s="71" t="str">
        <f t="shared" si="11"/>
        <v>INR  Five Thousand Two Hundred &amp; Seventy  Only</v>
      </c>
      <c r="HZ200" s="18"/>
      <c r="IA200" s="18">
        <v>2.87</v>
      </c>
      <c r="IB200" s="18" t="s">
        <v>381</v>
      </c>
      <c r="IC200" s="18" t="s">
        <v>464</v>
      </c>
      <c r="ID200" s="18">
        <v>10</v>
      </c>
      <c r="IE200" s="17" t="s">
        <v>235</v>
      </c>
    </row>
    <row r="201" spans="1:239" s="17" customFormat="1" ht="31.5">
      <c r="A201" s="51">
        <v>2.88</v>
      </c>
      <c r="B201" s="52" t="s">
        <v>231</v>
      </c>
      <c r="C201" s="53" t="s">
        <v>465</v>
      </c>
      <c r="D201" s="54">
        <v>5</v>
      </c>
      <c r="E201" s="55" t="s">
        <v>235</v>
      </c>
      <c r="F201" s="56">
        <v>266.55</v>
      </c>
      <c r="G201" s="57"/>
      <c r="H201" s="58"/>
      <c r="I201" s="59" t="s">
        <v>34</v>
      </c>
      <c r="J201" s="60">
        <f t="shared" si="8"/>
        <v>1</v>
      </c>
      <c r="K201" s="58" t="s">
        <v>35</v>
      </c>
      <c r="L201" s="58" t="s">
        <v>4</v>
      </c>
      <c r="M201" s="45"/>
      <c r="N201" s="44"/>
      <c r="O201" s="44"/>
      <c r="P201" s="46"/>
      <c r="Q201" s="44"/>
      <c r="R201" s="4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7"/>
      <c r="BA201" s="48">
        <f t="shared" si="9"/>
        <v>1333</v>
      </c>
      <c r="BB201" s="49">
        <f t="shared" si="10"/>
        <v>1333</v>
      </c>
      <c r="BC201" s="71" t="str">
        <f t="shared" si="11"/>
        <v>INR  One Thousand Three Hundred &amp; Thirty Three  Only</v>
      </c>
      <c r="HZ201" s="18"/>
      <c r="IA201" s="18">
        <v>2.88</v>
      </c>
      <c r="IB201" s="18" t="s">
        <v>231</v>
      </c>
      <c r="IC201" s="18" t="s">
        <v>465</v>
      </c>
      <c r="ID201" s="18">
        <v>5</v>
      </c>
      <c r="IE201" s="17" t="s">
        <v>235</v>
      </c>
    </row>
    <row r="202" spans="1:239" s="17" customFormat="1" ht="47.25">
      <c r="A202" s="51">
        <v>2.89</v>
      </c>
      <c r="B202" s="52" t="s">
        <v>382</v>
      </c>
      <c r="C202" s="53" t="s">
        <v>466</v>
      </c>
      <c r="D202" s="54">
        <v>107</v>
      </c>
      <c r="E202" s="55" t="s">
        <v>83</v>
      </c>
      <c r="F202" s="56">
        <v>96.45</v>
      </c>
      <c r="G202" s="57"/>
      <c r="H202" s="58"/>
      <c r="I202" s="59" t="s">
        <v>34</v>
      </c>
      <c r="J202" s="60">
        <f t="shared" si="8"/>
        <v>1</v>
      </c>
      <c r="K202" s="58" t="s">
        <v>35</v>
      </c>
      <c r="L202" s="58" t="s">
        <v>4</v>
      </c>
      <c r="M202" s="45"/>
      <c r="N202" s="44"/>
      <c r="O202" s="44"/>
      <c r="P202" s="46"/>
      <c r="Q202" s="44"/>
      <c r="R202" s="44"/>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7"/>
      <c r="BA202" s="48">
        <f t="shared" si="9"/>
        <v>10320</v>
      </c>
      <c r="BB202" s="49">
        <f t="shared" si="10"/>
        <v>10320</v>
      </c>
      <c r="BC202" s="71" t="str">
        <f t="shared" si="11"/>
        <v>INR  Ten Thousand Three Hundred &amp; Twenty  Only</v>
      </c>
      <c r="HZ202" s="18"/>
      <c r="IA202" s="18">
        <v>2.89</v>
      </c>
      <c r="IB202" s="18" t="s">
        <v>382</v>
      </c>
      <c r="IC202" s="18" t="s">
        <v>466</v>
      </c>
      <c r="ID202" s="18">
        <v>107</v>
      </c>
      <c r="IE202" s="17" t="s">
        <v>83</v>
      </c>
    </row>
    <row r="203" spans="1:239" s="17" customFormat="1" ht="63">
      <c r="A203" s="51">
        <v>2.9</v>
      </c>
      <c r="B203" s="52" t="s">
        <v>274</v>
      </c>
      <c r="C203" s="53" t="s">
        <v>467</v>
      </c>
      <c r="D203" s="54">
        <v>50</v>
      </c>
      <c r="E203" s="55" t="s">
        <v>235</v>
      </c>
      <c r="F203" s="56">
        <v>19.29</v>
      </c>
      <c r="G203" s="57"/>
      <c r="H203" s="58"/>
      <c r="I203" s="59" t="s">
        <v>34</v>
      </c>
      <c r="J203" s="60">
        <f t="shared" si="8"/>
        <v>1</v>
      </c>
      <c r="K203" s="58" t="s">
        <v>35</v>
      </c>
      <c r="L203" s="58" t="s">
        <v>4</v>
      </c>
      <c r="M203" s="45"/>
      <c r="N203" s="44"/>
      <c r="O203" s="44"/>
      <c r="P203" s="46"/>
      <c r="Q203" s="44"/>
      <c r="R203" s="4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7"/>
      <c r="BA203" s="48">
        <f t="shared" si="9"/>
        <v>965</v>
      </c>
      <c r="BB203" s="49">
        <f t="shared" si="10"/>
        <v>965</v>
      </c>
      <c r="BC203" s="71" t="str">
        <f t="shared" si="11"/>
        <v>INR  Nine Hundred &amp; Sixty Five  Only</v>
      </c>
      <c r="HZ203" s="18"/>
      <c r="IA203" s="18">
        <v>2.9</v>
      </c>
      <c r="IB203" s="18" t="s">
        <v>274</v>
      </c>
      <c r="IC203" s="18" t="s">
        <v>467</v>
      </c>
      <c r="ID203" s="18">
        <v>50</v>
      </c>
      <c r="IE203" s="17" t="s">
        <v>235</v>
      </c>
    </row>
    <row r="204" spans="1:239" s="17" customFormat="1" ht="47.25">
      <c r="A204" s="51">
        <v>2.91</v>
      </c>
      <c r="B204" s="52" t="s">
        <v>275</v>
      </c>
      <c r="C204" s="53" t="s">
        <v>468</v>
      </c>
      <c r="D204" s="54">
        <v>2</v>
      </c>
      <c r="E204" s="55" t="s">
        <v>83</v>
      </c>
      <c r="F204" s="56">
        <v>81.54</v>
      </c>
      <c r="G204" s="57"/>
      <c r="H204" s="58"/>
      <c r="I204" s="59" t="s">
        <v>34</v>
      </c>
      <c r="J204" s="60">
        <f t="shared" si="8"/>
        <v>1</v>
      </c>
      <c r="K204" s="58" t="s">
        <v>35</v>
      </c>
      <c r="L204" s="58" t="s">
        <v>4</v>
      </c>
      <c r="M204" s="45"/>
      <c r="N204" s="44"/>
      <c r="O204" s="44"/>
      <c r="P204" s="46"/>
      <c r="Q204" s="44"/>
      <c r="R204" s="44"/>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7"/>
      <c r="BA204" s="48">
        <f t="shared" si="9"/>
        <v>163</v>
      </c>
      <c r="BB204" s="49">
        <f t="shared" si="10"/>
        <v>163</v>
      </c>
      <c r="BC204" s="71" t="str">
        <f t="shared" si="11"/>
        <v>INR  One Hundred &amp; Sixty Three  Only</v>
      </c>
      <c r="HZ204" s="18"/>
      <c r="IA204" s="18">
        <v>2.91</v>
      </c>
      <c r="IB204" s="18" t="s">
        <v>275</v>
      </c>
      <c r="IC204" s="18" t="s">
        <v>468</v>
      </c>
      <c r="ID204" s="18">
        <v>2</v>
      </c>
      <c r="IE204" s="17" t="s">
        <v>83</v>
      </c>
    </row>
    <row r="205" spans="1:239" s="17" customFormat="1" ht="173.25">
      <c r="A205" s="51">
        <v>2.92</v>
      </c>
      <c r="B205" s="52" t="s">
        <v>383</v>
      </c>
      <c r="C205" s="53" t="s">
        <v>469</v>
      </c>
      <c r="D205" s="54">
        <v>42</v>
      </c>
      <c r="E205" s="55" t="s">
        <v>402</v>
      </c>
      <c r="F205" s="56">
        <v>2393.69</v>
      </c>
      <c r="G205" s="57"/>
      <c r="H205" s="58"/>
      <c r="I205" s="59" t="s">
        <v>34</v>
      </c>
      <c r="J205" s="60">
        <f t="shared" si="8"/>
        <v>1</v>
      </c>
      <c r="K205" s="58" t="s">
        <v>35</v>
      </c>
      <c r="L205" s="58" t="s">
        <v>4</v>
      </c>
      <c r="M205" s="45"/>
      <c r="N205" s="44"/>
      <c r="O205" s="44"/>
      <c r="P205" s="46"/>
      <c r="Q205" s="44"/>
      <c r="R205" s="44"/>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7"/>
      <c r="BA205" s="48">
        <f t="shared" si="9"/>
        <v>100535</v>
      </c>
      <c r="BB205" s="49">
        <f t="shared" si="10"/>
        <v>100535</v>
      </c>
      <c r="BC205" s="71" t="str">
        <f t="shared" si="11"/>
        <v>INR  One Lakh Five Hundred &amp; Thirty Five  Only</v>
      </c>
      <c r="HZ205" s="18"/>
      <c r="IA205" s="18">
        <v>2.92</v>
      </c>
      <c r="IB205" s="18" t="s">
        <v>383</v>
      </c>
      <c r="IC205" s="18" t="s">
        <v>469</v>
      </c>
      <c r="ID205" s="18">
        <v>42</v>
      </c>
      <c r="IE205" s="17" t="s">
        <v>402</v>
      </c>
    </row>
    <row r="206" spans="1:238" s="17" customFormat="1" ht="31.5">
      <c r="A206" s="51">
        <v>2.93</v>
      </c>
      <c r="B206" s="52" t="s">
        <v>384</v>
      </c>
      <c r="C206" s="53" t="s">
        <v>470</v>
      </c>
      <c r="D206" s="75"/>
      <c r="E206" s="76"/>
      <c r="F206" s="76"/>
      <c r="G206" s="76"/>
      <c r="H206" s="76"/>
      <c r="I206" s="76"/>
      <c r="J206" s="76"/>
      <c r="K206" s="76"/>
      <c r="L206" s="76"/>
      <c r="M206" s="76"/>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8"/>
      <c r="HZ206" s="18"/>
      <c r="IA206" s="18">
        <v>2.93</v>
      </c>
      <c r="IB206" s="18" t="s">
        <v>384</v>
      </c>
      <c r="IC206" s="18" t="s">
        <v>470</v>
      </c>
      <c r="ID206" s="18"/>
    </row>
    <row r="207" spans="1:239" s="17" customFormat="1" ht="31.5">
      <c r="A207" s="51">
        <v>2.94</v>
      </c>
      <c r="B207" s="52" t="s">
        <v>385</v>
      </c>
      <c r="C207" s="53" t="s">
        <v>471</v>
      </c>
      <c r="D207" s="54">
        <v>100</v>
      </c>
      <c r="E207" s="55" t="s">
        <v>233</v>
      </c>
      <c r="F207" s="56">
        <v>49.98</v>
      </c>
      <c r="G207" s="57"/>
      <c r="H207" s="58"/>
      <c r="I207" s="59" t="s">
        <v>34</v>
      </c>
      <c r="J207" s="60">
        <f aca="true" t="shared" si="12" ref="J207:J222">IF(I207="Less(-)",-1,1)</f>
        <v>1</v>
      </c>
      <c r="K207" s="58" t="s">
        <v>35</v>
      </c>
      <c r="L207" s="58" t="s">
        <v>4</v>
      </c>
      <c r="M207" s="45"/>
      <c r="N207" s="44"/>
      <c r="O207" s="44"/>
      <c r="P207" s="46"/>
      <c r="Q207" s="44"/>
      <c r="R207" s="44"/>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7"/>
      <c r="BA207" s="48">
        <f aca="true" t="shared" si="13" ref="BA207:BA215">ROUND(total_amount_ba($B$2,$D$2,D207,F207,J207,K207,M207),0)</f>
        <v>4998</v>
      </c>
      <c r="BB207" s="49">
        <f aca="true" t="shared" si="14" ref="BB207:BB215">BA207+SUM(N207:AZ207)</f>
        <v>4998</v>
      </c>
      <c r="BC207" s="71" t="str">
        <f aca="true" t="shared" si="15" ref="BC207:BC215">SpellNumber(L207,BB207)</f>
        <v>INR  Four Thousand Nine Hundred &amp; Ninety Eight  Only</v>
      </c>
      <c r="HZ207" s="18"/>
      <c r="IA207" s="18">
        <v>2.94</v>
      </c>
      <c r="IB207" s="18" t="s">
        <v>385</v>
      </c>
      <c r="IC207" s="18" t="s">
        <v>471</v>
      </c>
      <c r="ID207" s="18">
        <v>100</v>
      </c>
      <c r="IE207" s="17" t="s">
        <v>233</v>
      </c>
    </row>
    <row r="208" spans="1:239" s="17" customFormat="1" ht="15.75">
      <c r="A208" s="51">
        <v>2.95</v>
      </c>
      <c r="B208" s="52" t="s">
        <v>386</v>
      </c>
      <c r="C208" s="53" t="s">
        <v>472</v>
      </c>
      <c r="D208" s="54">
        <v>100</v>
      </c>
      <c r="E208" s="55" t="s">
        <v>233</v>
      </c>
      <c r="F208" s="56">
        <v>84.17</v>
      </c>
      <c r="G208" s="57"/>
      <c r="H208" s="58"/>
      <c r="I208" s="59" t="s">
        <v>34</v>
      </c>
      <c r="J208" s="60">
        <f t="shared" si="12"/>
        <v>1</v>
      </c>
      <c r="K208" s="58" t="s">
        <v>35</v>
      </c>
      <c r="L208" s="58" t="s">
        <v>4</v>
      </c>
      <c r="M208" s="45"/>
      <c r="N208" s="44"/>
      <c r="O208" s="44"/>
      <c r="P208" s="46"/>
      <c r="Q208" s="44"/>
      <c r="R208" s="44"/>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7"/>
      <c r="BA208" s="48">
        <f t="shared" si="13"/>
        <v>8417</v>
      </c>
      <c r="BB208" s="49">
        <f t="shared" si="14"/>
        <v>8417</v>
      </c>
      <c r="BC208" s="71" t="str">
        <f t="shared" si="15"/>
        <v>INR  Eight Thousand Four Hundred &amp; Seventeen  Only</v>
      </c>
      <c r="HZ208" s="18"/>
      <c r="IA208" s="18">
        <v>2.95</v>
      </c>
      <c r="IB208" s="18" t="s">
        <v>386</v>
      </c>
      <c r="IC208" s="18" t="s">
        <v>472</v>
      </c>
      <c r="ID208" s="18">
        <v>100</v>
      </c>
      <c r="IE208" s="17" t="s">
        <v>233</v>
      </c>
    </row>
    <row r="209" spans="1:239" s="17" customFormat="1" ht="31.5">
      <c r="A209" s="51">
        <v>2.96</v>
      </c>
      <c r="B209" s="52" t="s">
        <v>387</v>
      </c>
      <c r="C209" s="53" t="s">
        <v>473</v>
      </c>
      <c r="D209" s="54">
        <v>100</v>
      </c>
      <c r="E209" s="55" t="s">
        <v>233</v>
      </c>
      <c r="F209" s="56">
        <v>117.49</v>
      </c>
      <c r="G209" s="57"/>
      <c r="H209" s="58"/>
      <c r="I209" s="59" t="s">
        <v>34</v>
      </c>
      <c r="J209" s="60">
        <f t="shared" si="12"/>
        <v>1</v>
      </c>
      <c r="K209" s="58" t="s">
        <v>35</v>
      </c>
      <c r="L209" s="58" t="s">
        <v>4</v>
      </c>
      <c r="M209" s="45"/>
      <c r="N209" s="44"/>
      <c r="O209" s="44"/>
      <c r="P209" s="46"/>
      <c r="Q209" s="44"/>
      <c r="R209" s="44"/>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7"/>
      <c r="BA209" s="48">
        <f t="shared" si="13"/>
        <v>11749</v>
      </c>
      <c r="BB209" s="49">
        <f t="shared" si="14"/>
        <v>11749</v>
      </c>
      <c r="BC209" s="71" t="str">
        <f t="shared" si="15"/>
        <v>INR  Eleven Thousand Seven Hundred &amp; Forty Nine  Only</v>
      </c>
      <c r="HZ209" s="18"/>
      <c r="IA209" s="18">
        <v>2.96</v>
      </c>
      <c r="IB209" s="18" t="s">
        <v>387</v>
      </c>
      <c r="IC209" s="18" t="s">
        <v>473</v>
      </c>
      <c r="ID209" s="18">
        <v>100</v>
      </c>
      <c r="IE209" s="17" t="s">
        <v>233</v>
      </c>
    </row>
    <row r="210" spans="1:238" s="17" customFormat="1" ht="31.5">
      <c r="A210" s="51">
        <v>2.97</v>
      </c>
      <c r="B210" s="52" t="s">
        <v>388</v>
      </c>
      <c r="C210" s="53" t="s">
        <v>474</v>
      </c>
      <c r="D210" s="75"/>
      <c r="E210" s="76"/>
      <c r="F210" s="76"/>
      <c r="G210" s="76"/>
      <c r="H210" s="76"/>
      <c r="I210" s="76"/>
      <c r="J210" s="76"/>
      <c r="K210" s="76"/>
      <c r="L210" s="76"/>
      <c r="M210" s="76"/>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8"/>
      <c r="HZ210" s="18"/>
      <c r="IA210" s="18">
        <v>2.97</v>
      </c>
      <c r="IB210" s="18" t="s">
        <v>388</v>
      </c>
      <c r="IC210" s="18" t="s">
        <v>474</v>
      </c>
      <c r="ID210" s="18"/>
    </row>
    <row r="211" spans="1:239" s="17" customFormat="1" ht="15.75">
      <c r="A211" s="51">
        <v>2.98</v>
      </c>
      <c r="B211" s="52" t="s">
        <v>389</v>
      </c>
      <c r="C211" s="53" t="s">
        <v>475</v>
      </c>
      <c r="D211" s="54">
        <v>16</v>
      </c>
      <c r="E211" s="55" t="s">
        <v>234</v>
      </c>
      <c r="F211" s="56">
        <v>238.49</v>
      </c>
      <c r="G211" s="57"/>
      <c r="H211" s="58"/>
      <c r="I211" s="59" t="s">
        <v>34</v>
      </c>
      <c r="J211" s="60">
        <f t="shared" si="12"/>
        <v>1</v>
      </c>
      <c r="K211" s="58" t="s">
        <v>35</v>
      </c>
      <c r="L211" s="58" t="s">
        <v>4</v>
      </c>
      <c r="M211" s="45"/>
      <c r="N211" s="44"/>
      <c r="O211" s="44"/>
      <c r="P211" s="46"/>
      <c r="Q211" s="44"/>
      <c r="R211" s="44"/>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7"/>
      <c r="BA211" s="48">
        <f t="shared" si="13"/>
        <v>3816</v>
      </c>
      <c r="BB211" s="49">
        <f t="shared" si="14"/>
        <v>3816</v>
      </c>
      <c r="BC211" s="71" t="str">
        <f t="shared" si="15"/>
        <v>INR  Three Thousand Eight Hundred &amp; Sixteen  Only</v>
      </c>
      <c r="HZ211" s="18"/>
      <c r="IA211" s="18">
        <v>2.98</v>
      </c>
      <c r="IB211" s="18" t="s">
        <v>389</v>
      </c>
      <c r="IC211" s="18" t="s">
        <v>475</v>
      </c>
      <c r="ID211" s="18">
        <v>16</v>
      </c>
      <c r="IE211" s="17" t="s">
        <v>234</v>
      </c>
    </row>
    <row r="212" spans="1:238" s="17" customFormat="1" ht="31.5">
      <c r="A212" s="51">
        <v>2.99</v>
      </c>
      <c r="B212" s="52" t="s">
        <v>390</v>
      </c>
      <c r="C212" s="53" t="s">
        <v>476</v>
      </c>
      <c r="D212" s="75"/>
      <c r="E212" s="76"/>
      <c r="F212" s="76"/>
      <c r="G212" s="76"/>
      <c r="H212" s="76"/>
      <c r="I212" s="76"/>
      <c r="J212" s="76"/>
      <c r="K212" s="76"/>
      <c r="L212" s="76"/>
      <c r="M212" s="76"/>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8"/>
      <c r="HZ212" s="18"/>
      <c r="IA212" s="18">
        <v>2.99</v>
      </c>
      <c r="IB212" s="18" t="s">
        <v>390</v>
      </c>
      <c r="IC212" s="18" t="s">
        <v>476</v>
      </c>
      <c r="ID212" s="18"/>
    </row>
    <row r="213" spans="1:239" s="17" customFormat="1" ht="31.5">
      <c r="A213" s="51">
        <v>3</v>
      </c>
      <c r="B213" s="52" t="s">
        <v>389</v>
      </c>
      <c r="C213" s="53" t="s">
        <v>477</v>
      </c>
      <c r="D213" s="54">
        <v>16</v>
      </c>
      <c r="E213" s="55" t="s">
        <v>83</v>
      </c>
      <c r="F213" s="56">
        <v>826.83</v>
      </c>
      <c r="G213" s="57"/>
      <c r="H213" s="58"/>
      <c r="I213" s="59" t="s">
        <v>34</v>
      </c>
      <c r="J213" s="60">
        <f t="shared" si="12"/>
        <v>1</v>
      </c>
      <c r="K213" s="58" t="s">
        <v>35</v>
      </c>
      <c r="L213" s="58" t="s">
        <v>4</v>
      </c>
      <c r="M213" s="45"/>
      <c r="N213" s="44"/>
      <c r="O213" s="44"/>
      <c r="P213" s="46"/>
      <c r="Q213" s="44"/>
      <c r="R213" s="44"/>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7"/>
      <c r="BA213" s="48">
        <f t="shared" si="13"/>
        <v>13229</v>
      </c>
      <c r="BB213" s="49">
        <f t="shared" si="14"/>
        <v>13229</v>
      </c>
      <c r="BC213" s="71" t="str">
        <f t="shared" si="15"/>
        <v>INR  Thirteen Thousand Two Hundred &amp; Twenty Nine  Only</v>
      </c>
      <c r="HZ213" s="18"/>
      <c r="IA213" s="18">
        <v>3</v>
      </c>
      <c r="IB213" s="18" t="s">
        <v>389</v>
      </c>
      <c r="IC213" s="18" t="s">
        <v>477</v>
      </c>
      <c r="ID213" s="18">
        <v>16</v>
      </c>
      <c r="IE213" s="17" t="s">
        <v>83</v>
      </c>
    </row>
    <row r="214" spans="1:238" s="17" customFormat="1" ht="47.25">
      <c r="A214" s="51">
        <v>3.01</v>
      </c>
      <c r="B214" s="52" t="s">
        <v>391</v>
      </c>
      <c r="C214" s="53" t="s">
        <v>478</v>
      </c>
      <c r="D214" s="75"/>
      <c r="E214" s="76"/>
      <c r="F214" s="76"/>
      <c r="G214" s="76"/>
      <c r="H214" s="76"/>
      <c r="I214" s="76"/>
      <c r="J214" s="76"/>
      <c r="K214" s="76"/>
      <c r="L214" s="76"/>
      <c r="M214" s="76"/>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8"/>
      <c r="HZ214" s="18"/>
      <c r="IA214" s="18">
        <v>3.01</v>
      </c>
      <c r="IB214" s="18" t="s">
        <v>391</v>
      </c>
      <c r="IC214" s="18" t="s">
        <v>478</v>
      </c>
      <c r="ID214" s="18"/>
    </row>
    <row r="215" spans="1:239" s="17" customFormat="1" ht="31.5">
      <c r="A215" s="51">
        <v>3.02</v>
      </c>
      <c r="B215" s="52" t="s">
        <v>392</v>
      </c>
      <c r="C215" s="53" t="s">
        <v>479</v>
      </c>
      <c r="D215" s="54">
        <v>17</v>
      </c>
      <c r="E215" s="55" t="s">
        <v>83</v>
      </c>
      <c r="F215" s="56">
        <v>204.3</v>
      </c>
      <c r="G215" s="57"/>
      <c r="H215" s="58"/>
      <c r="I215" s="59" t="s">
        <v>34</v>
      </c>
      <c r="J215" s="60">
        <f t="shared" si="12"/>
        <v>1</v>
      </c>
      <c r="K215" s="58" t="s">
        <v>35</v>
      </c>
      <c r="L215" s="58" t="s">
        <v>4</v>
      </c>
      <c r="M215" s="45"/>
      <c r="N215" s="44"/>
      <c r="O215" s="44"/>
      <c r="P215" s="46"/>
      <c r="Q215" s="44"/>
      <c r="R215" s="44"/>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7"/>
      <c r="BA215" s="48">
        <f t="shared" si="13"/>
        <v>3473</v>
      </c>
      <c r="BB215" s="49">
        <f t="shared" si="14"/>
        <v>3473</v>
      </c>
      <c r="BC215" s="71" t="str">
        <f t="shared" si="15"/>
        <v>INR  Three Thousand Four Hundred &amp; Seventy Three  Only</v>
      </c>
      <c r="HZ215" s="18"/>
      <c r="IA215" s="18">
        <v>3.02</v>
      </c>
      <c r="IB215" s="18" t="s">
        <v>392</v>
      </c>
      <c r="IC215" s="18" t="s">
        <v>479</v>
      </c>
      <c r="ID215" s="18">
        <v>17</v>
      </c>
      <c r="IE215" s="17" t="s">
        <v>83</v>
      </c>
    </row>
    <row r="216" spans="1:238" s="17" customFormat="1" ht="31.5">
      <c r="A216" s="51">
        <v>3.03</v>
      </c>
      <c r="B216" s="52" t="s">
        <v>276</v>
      </c>
      <c r="C216" s="53" t="s">
        <v>480</v>
      </c>
      <c r="D216" s="75"/>
      <c r="E216" s="76"/>
      <c r="F216" s="76"/>
      <c r="G216" s="76"/>
      <c r="H216" s="76"/>
      <c r="I216" s="76"/>
      <c r="J216" s="76"/>
      <c r="K216" s="76"/>
      <c r="L216" s="76"/>
      <c r="M216" s="76"/>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8"/>
      <c r="HZ216" s="18"/>
      <c r="IA216" s="18">
        <v>3.03</v>
      </c>
      <c r="IB216" s="18" t="s">
        <v>276</v>
      </c>
      <c r="IC216" s="18" t="s">
        <v>480</v>
      </c>
      <c r="ID216" s="18"/>
    </row>
    <row r="217" spans="1:239" s="17" customFormat="1" ht="15.75">
      <c r="A217" s="51">
        <v>3.04</v>
      </c>
      <c r="B217" s="52" t="s">
        <v>393</v>
      </c>
      <c r="C217" s="53" t="s">
        <v>481</v>
      </c>
      <c r="D217" s="54">
        <v>10</v>
      </c>
      <c r="E217" s="55" t="s">
        <v>235</v>
      </c>
      <c r="F217" s="56">
        <v>49.98</v>
      </c>
      <c r="G217" s="57"/>
      <c r="H217" s="58"/>
      <c r="I217" s="59" t="s">
        <v>34</v>
      </c>
      <c r="J217" s="60">
        <f t="shared" si="12"/>
        <v>1</v>
      </c>
      <c r="K217" s="58" t="s">
        <v>35</v>
      </c>
      <c r="L217" s="58" t="s">
        <v>4</v>
      </c>
      <c r="M217" s="45"/>
      <c r="N217" s="44"/>
      <c r="O217" s="44"/>
      <c r="P217" s="46"/>
      <c r="Q217" s="44"/>
      <c r="R217" s="44"/>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7"/>
      <c r="BA217" s="48">
        <f aca="true" t="shared" si="16" ref="BA217:BA222">ROUND(total_amount_ba($B$2,$D$2,D217,F217,J217,K217,M217),0)</f>
        <v>500</v>
      </c>
      <c r="BB217" s="49">
        <f aca="true" t="shared" si="17" ref="BB217:BB222">BA217+SUM(N217:AZ217)</f>
        <v>500</v>
      </c>
      <c r="BC217" s="71" t="str">
        <f aca="true" t="shared" si="18" ref="BC217:BC222">SpellNumber(L217,BB217)</f>
        <v>INR  Five Hundred    Only</v>
      </c>
      <c r="HZ217" s="18"/>
      <c r="IA217" s="18">
        <v>3.04</v>
      </c>
      <c r="IB217" s="18" t="s">
        <v>393</v>
      </c>
      <c r="IC217" s="18" t="s">
        <v>481</v>
      </c>
      <c r="ID217" s="18">
        <v>10</v>
      </c>
      <c r="IE217" s="17" t="s">
        <v>235</v>
      </c>
    </row>
    <row r="218" spans="1:239" s="17" customFormat="1" ht="31.5">
      <c r="A218" s="51">
        <v>3.05</v>
      </c>
      <c r="B218" s="52" t="s">
        <v>394</v>
      </c>
      <c r="C218" s="53" t="s">
        <v>482</v>
      </c>
      <c r="D218" s="54">
        <v>85</v>
      </c>
      <c r="E218" s="55" t="s">
        <v>235</v>
      </c>
      <c r="F218" s="56">
        <v>266.55</v>
      </c>
      <c r="G218" s="57"/>
      <c r="H218" s="58"/>
      <c r="I218" s="59" t="s">
        <v>34</v>
      </c>
      <c r="J218" s="60">
        <f t="shared" si="12"/>
        <v>1</v>
      </c>
      <c r="K218" s="58" t="s">
        <v>35</v>
      </c>
      <c r="L218" s="58" t="s">
        <v>4</v>
      </c>
      <c r="M218" s="45"/>
      <c r="N218" s="44"/>
      <c r="O218" s="44"/>
      <c r="P218" s="46"/>
      <c r="Q218" s="44"/>
      <c r="R218" s="44"/>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7"/>
      <c r="BA218" s="48">
        <f t="shared" si="16"/>
        <v>22657</v>
      </c>
      <c r="BB218" s="49">
        <f t="shared" si="17"/>
        <v>22657</v>
      </c>
      <c r="BC218" s="71" t="str">
        <f t="shared" si="18"/>
        <v>INR  Twenty Two Thousand Six Hundred &amp; Fifty Seven  Only</v>
      </c>
      <c r="HZ218" s="18"/>
      <c r="IA218" s="18">
        <v>3.05</v>
      </c>
      <c r="IB218" s="18" t="s">
        <v>394</v>
      </c>
      <c r="IC218" s="18" t="s">
        <v>482</v>
      </c>
      <c r="ID218" s="18">
        <v>85</v>
      </c>
      <c r="IE218" s="17" t="s">
        <v>235</v>
      </c>
    </row>
    <row r="219" spans="1:239" s="17" customFormat="1" ht="31.5">
      <c r="A219" s="51">
        <v>3.06</v>
      </c>
      <c r="B219" s="52" t="s">
        <v>395</v>
      </c>
      <c r="C219" s="53" t="s">
        <v>483</v>
      </c>
      <c r="D219" s="54">
        <v>42</v>
      </c>
      <c r="E219" s="55" t="s">
        <v>83</v>
      </c>
      <c r="F219" s="56">
        <v>74.53</v>
      </c>
      <c r="G219" s="57"/>
      <c r="H219" s="58"/>
      <c r="I219" s="59" t="s">
        <v>34</v>
      </c>
      <c r="J219" s="60">
        <f t="shared" si="12"/>
        <v>1</v>
      </c>
      <c r="K219" s="58" t="s">
        <v>35</v>
      </c>
      <c r="L219" s="58" t="s">
        <v>4</v>
      </c>
      <c r="M219" s="45"/>
      <c r="N219" s="44"/>
      <c r="O219" s="44"/>
      <c r="P219" s="46"/>
      <c r="Q219" s="44"/>
      <c r="R219" s="44"/>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7"/>
      <c r="BA219" s="48">
        <f t="shared" si="16"/>
        <v>3130</v>
      </c>
      <c r="BB219" s="49">
        <f t="shared" si="17"/>
        <v>3130</v>
      </c>
      <c r="BC219" s="71" t="str">
        <f t="shared" si="18"/>
        <v>INR  Three Thousand One Hundred &amp; Thirty  Only</v>
      </c>
      <c r="HZ219" s="18"/>
      <c r="IA219" s="18">
        <v>3.06</v>
      </c>
      <c r="IB219" s="18" t="s">
        <v>395</v>
      </c>
      <c r="IC219" s="18" t="s">
        <v>483</v>
      </c>
      <c r="ID219" s="18">
        <v>42</v>
      </c>
      <c r="IE219" s="17" t="s">
        <v>83</v>
      </c>
    </row>
    <row r="220" spans="1:239" s="17" customFormat="1" ht="31.5">
      <c r="A220" s="51">
        <v>3.07</v>
      </c>
      <c r="B220" s="52" t="s">
        <v>396</v>
      </c>
      <c r="C220" s="53" t="s">
        <v>484</v>
      </c>
      <c r="D220" s="54">
        <v>75</v>
      </c>
      <c r="E220" s="55" t="s">
        <v>234</v>
      </c>
      <c r="F220" s="56">
        <v>76.28</v>
      </c>
      <c r="G220" s="57"/>
      <c r="H220" s="58"/>
      <c r="I220" s="59" t="s">
        <v>34</v>
      </c>
      <c r="J220" s="60">
        <f t="shared" si="12"/>
        <v>1</v>
      </c>
      <c r="K220" s="58" t="s">
        <v>35</v>
      </c>
      <c r="L220" s="58" t="s">
        <v>4</v>
      </c>
      <c r="M220" s="45"/>
      <c r="N220" s="44"/>
      <c r="O220" s="44"/>
      <c r="P220" s="46"/>
      <c r="Q220" s="44"/>
      <c r="R220" s="44"/>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7"/>
      <c r="BA220" s="48">
        <f t="shared" si="16"/>
        <v>5721</v>
      </c>
      <c r="BB220" s="49">
        <f t="shared" si="17"/>
        <v>5721</v>
      </c>
      <c r="BC220" s="71" t="str">
        <f t="shared" si="18"/>
        <v>INR  Five Thousand Seven Hundred &amp; Twenty One  Only</v>
      </c>
      <c r="HZ220" s="18"/>
      <c r="IA220" s="18">
        <v>3.07</v>
      </c>
      <c r="IB220" s="18" t="s">
        <v>396</v>
      </c>
      <c r="IC220" s="18" t="s">
        <v>484</v>
      </c>
      <c r="ID220" s="18">
        <v>75</v>
      </c>
      <c r="IE220" s="17" t="s">
        <v>234</v>
      </c>
    </row>
    <row r="221" spans="1:239" s="17" customFormat="1" ht="47.25">
      <c r="A221" s="51">
        <v>3.08</v>
      </c>
      <c r="B221" s="52" t="s">
        <v>397</v>
      </c>
      <c r="C221" s="53" t="s">
        <v>485</v>
      </c>
      <c r="D221" s="54">
        <v>2</v>
      </c>
      <c r="E221" s="55" t="s">
        <v>403</v>
      </c>
      <c r="F221" s="56">
        <v>7073.21</v>
      </c>
      <c r="G221" s="57"/>
      <c r="H221" s="58"/>
      <c r="I221" s="59" t="s">
        <v>34</v>
      </c>
      <c r="J221" s="60">
        <f t="shared" si="12"/>
        <v>1</v>
      </c>
      <c r="K221" s="58" t="s">
        <v>35</v>
      </c>
      <c r="L221" s="58" t="s">
        <v>4</v>
      </c>
      <c r="M221" s="45"/>
      <c r="N221" s="44"/>
      <c r="O221" s="44"/>
      <c r="P221" s="46"/>
      <c r="Q221" s="44"/>
      <c r="R221" s="44"/>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7"/>
      <c r="BA221" s="48">
        <f>ROUND(total_amount_ba($B$2,$D$2,D221,F221,J221,K221,M221),0)</f>
        <v>14146</v>
      </c>
      <c r="BB221" s="49">
        <f t="shared" si="17"/>
        <v>14146</v>
      </c>
      <c r="BC221" s="71" t="str">
        <f>SpellNumber(L221,BB221)</f>
        <v>INR  Fourteen Thousand One Hundred &amp; Forty Six  Only</v>
      </c>
      <c r="HZ221" s="18"/>
      <c r="IA221" s="18">
        <v>3.08</v>
      </c>
      <c r="IB221" s="18" t="s">
        <v>397</v>
      </c>
      <c r="IC221" s="18" t="s">
        <v>485</v>
      </c>
      <c r="ID221" s="18">
        <v>2</v>
      </c>
      <c r="IE221" s="17" t="s">
        <v>403</v>
      </c>
    </row>
    <row r="222" spans="1:239" s="17" customFormat="1" ht="31.5">
      <c r="A222" s="51">
        <v>3.09</v>
      </c>
      <c r="B222" s="52" t="s">
        <v>398</v>
      </c>
      <c r="C222" s="53" t="s">
        <v>486</v>
      </c>
      <c r="D222" s="54">
        <v>25</v>
      </c>
      <c r="E222" s="55" t="s">
        <v>233</v>
      </c>
      <c r="F222" s="56">
        <v>213.94</v>
      </c>
      <c r="G222" s="57"/>
      <c r="H222" s="58"/>
      <c r="I222" s="59" t="s">
        <v>34</v>
      </c>
      <c r="J222" s="60">
        <f t="shared" si="12"/>
        <v>1</v>
      </c>
      <c r="K222" s="58" t="s">
        <v>35</v>
      </c>
      <c r="L222" s="58" t="s">
        <v>4</v>
      </c>
      <c r="M222" s="45"/>
      <c r="N222" s="44"/>
      <c r="O222" s="44"/>
      <c r="P222" s="46"/>
      <c r="Q222" s="44"/>
      <c r="R222" s="44"/>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7"/>
      <c r="BA222" s="48">
        <f t="shared" si="16"/>
        <v>5349</v>
      </c>
      <c r="BB222" s="49">
        <f t="shared" si="17"/>
        <v>5349</v>
      </c>
      <c r="BC222" s="71" t="str">
        <f t="shared" si="18"/>
        <v>INR  Five Thousand Three Hundred &amp; Forty Nine  Only</v>
      </c>
      <c r="HZ222" s="18"/>
      <c r="IA222" s="18">
        <v>3.09</v>
      </c>
      <c r="IB222" s="18" t="s">
        <v>398</v>
      </c>
      <c r="IC222" s="18" t="s">
        <v>486</v>
      </c>
      <c r="ID222" s="18">
        <v>25</v>
      </c>
      <c r="IE222" s="17" t="s">
        <v>233</v>
      </c>
    </row>
    <row r="223" spans="1:237" ht="37.5">
      <c r="A223" s="26" t="s">
        <v>36</v>
      </c>
      <c r="B223" s="27"/>
      <c r="C223" s="28"/>
      <c r="D223" s="32"/>
      <c r="E223" s="32"/>
      <c r="F223" s="32"/>
      <c r="G223" s="32"/>
      <c r="H223" s="33"/>
      <c r="I223" s="33"/>
      <c r="J223" s="33"/>
      <c r="K223" s="33"/>
      <c r="L223" s="34"/>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65">
        <f>SUM(BA13:BA222)</f>
        <v>4618934</v>
      </c>
      <c r="BB223" s="36">
        <f>SUM(BB15:BB222)</f>
        <v>4618934</v>
      </c>
      <c r="BC223" s="72" t="str">
        <f>SpellNumber(L223,BA223)</f>
        <v>  Forty Six Lakh Eighteen Thousand Nine Hundred &amp; Thirty Four  Only</v>
      </c>
      <c r="BG223" s="66"/>
      <c r="IA223" s="3" t="s">
        <v>36</v>
      </c>
      <c r="IC223" s="3">
        <v>29911889</v>
      </c>
    </row>
    <row r="224" spans="1:237" ht="36.75" customHeight="1">
      <c r="A224" s="25" t="s">
        <v>37</v>
      </c>
      <c r="B224" s="29"/>
      <c r="C224" s="30"/>
      <c r="D224" s="63"/>
      <c r="E224" s="38" t="s">
        <v>42</v>
      </c>
      <c r="F224" s="31"/>
      <c r="G224" s="39"/>
      <c r="H224" s="40"/>
      <c r="I224" s="40"/>
      <c r="J224" s="40"/>
      <c r="K224" s="37"/>
      <c r="L224" s="41"/>
      <c r="M224" s="42"/>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64">
        <f>IF(ISBLANK(F224),0,IF(E224="Excess (+)",ROUND(BA223+(BA223*F224),0),IF(E224="Less (-)",ROUND(BA223+(BA223*F224*(-1)),0),IF(E224="At Par",BA223,0))))</f>
        <v>0</v>
      </c>
      <c r="BB224" s="43">
        <f>ROUND(BA224,0)</f>
        <v>0</v>
      </c>
      <c r="BC224" s="73" t="str">
        <f>SpellNumber($E$2,BB224)</f>
        <v>INR Zero Only</v>
      </c>
      <c r="IA224" s="3" t="s">
        <v>37</v>
      </c>
      <c r="IC224" s="3" t="s">
        <v>99</v>
      </c>
    </row>
    <row r="225" spans="1:237" ht="33.75" customHeight="1">
      <c r="A225" s="19" t="s">
        <v>38</v>
      </c>
      <c r="B225" s="19"/>
      <c r="C225" s="79" t="str">
        <f>BC224</f>
        <v>INR Zero Only</v>
      </c>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1"/>
      <c r="IA225" s="3" t="s">
        <v>38</v>
      </c>
      <c r="IC225" s="3" t="s">
        <v>98</v>
      </c>
    </row>
  </sheetData>
  <sheetProtection password="D850" sheet="1"/>
  <autoFilter ref="A11:BC225"/>
  <mergeCells count="96">
    <mergeCell ref="D206:BC206"/>
    <mergeCell ref="D210:BC210"/>
    <mergeCell ref="D214:BC214"/>
    <mergeCell ref="D216:BC216"/>
    <mergeCell ref="D111:BC111"/>
    <mergeCell ref="D167:BC167"/>
    <mergeCell ref="D173:BC173"/>
    <mergeCell ref="D183:BC183"/>
    <mergeCell ref="D192:BC192"/>
    <mergeCell ref="D195:BC195"/>
    <mergeCell ref="D199:BC199"/>
    <mergeCell ref="D140:BC140"/>
    <mergeCell ref="D146:BC146"/>
    <mergeCell ref="D150:BC150"/>
    <mergeCell ref="D151:BC151"/>
    <mergeCell ref="D153:BC153"/>
    <mergeCell ref="D163:BC163"/>
    <mergeCell ref="D158:BC158"/>
    <mergeCell ref="D102:BC102"/>
    <mergeCell ref="D107:BC107"/>
    <mergeCell ref="D115:BC115"/>
    <mergeCell ref="D117:BC117"/>
    <mergeCell ref="D130:BC130"/>
    <mergeCell ref="D132:BC132"/>
    <mergeCell ref="D89:BC89"/>
    <mergeCell ref="D90:BC90"/>
    <mergeCell ref="D93:BC93"/>
    <mergeCell ref="D94:BC94"/>
    <mergeCell ref="D97:BC97"/>
    <mergeCell ref="D99:BC99"/>
    <mergeCell ref="D76:BC76"/>
    <mergeCell ref="D77:BC77"/>
    <mergeCell ref="D79:BC79"/>
    <mergeCell ref="D81:BC81"/>
    <mergeCell ref="D83:BC83"/>
    <mergeCell ref="D85:BC85"/>
    <mergeCell ref="D65:BC65"/>
    <mergeCell ref="D67:BC67"/>
    <mergeCell ref="D68:BC68"/>
    <mergeCell ref="D70:BC70"/>
    <mergeCell ref="D72:BC72"/>
    <mergeCell ref="D74:BC74"/>
    <mergeCell ref="D54:BC54"/>
    <mergeCell ref="D56:BC56"/>
    <mergeCell ref="D58:BC58"/>
    <mergeCell ref="D60:BC60"/>
    <mergeCell ref="D61:BC61"/>
    <mergeCell ref="D63:BC63"/>
    <mergeCell ref="D41:BC41"/>
    <mergeCell ref="D42:BC42"/>
    <mergeCell ref="D44:BC44"/>
    <mergeCell ref="D47:BC47"/>
    <mergeCell ref="D49:BC49"/>
    <mergeCell ref="D51:BC51"/>
    <mergeCell ref="D27:BC27"/>
    <mergeCell ref="D29:BC29"/>
    <mergeCell ref="D33:BC33"/>
    <mergeCell ref="D35:BC35"/>
    <mergeCell ref="D36:BC36"/>
    <mergeCell ref="D38:BC38"/>
    <mergeCell ref="D14:BC14"/>
    <mergeCell ref="D16:BC16"/>
    <mergeCell ref="D19:BC19"/>
    <mergeCell ref="D21:BC21"/>
    <mergeCell ref="D22:BC22"/>
    <mergeCell ref="D24:BC24"/>
    <mergeCell ref="D136:BC136"/>
    <mergeCell ref="D142:BC142"/>
    <mergeCell ref="D145:BC145"/>
    <mergeCell ref="D17:BC17"/>
    <mergeCell ref="D120:BC120"/>
    <mergeCell ref="D122:BC122"/>
    <mergeCell ref="D128:BC128"/>
    <mergeCell ref="D137:BC137"/>
    <mergeCell ref="D139:BC139"/>
    <mergeCell ref="D144:BC144"/>
    <mergeCell ref="C225:BC225"/>
    <mergeCell ref="A1:L1"/>
    <mergeCell ref="A4:BC4"/>
    <mergeCell ref="A5:BC5"/>
    <mergeCell ref="A6:BC6"/>
    <mergeCell ref="A7:BC7"/>
    <mergeCell ref="B8:BC8"/>
    <mergeCell ref="A9:BC9"/>
    <mergeCell ref="D13:BC13"/>
    <mergeCell ref="D187:BC187"/>
    <mergeCell ref="D212:BC212"/>
    <mergeCell ref="D148:BC148"/>
    <mergeCell ref="D108:BC108"/>
    <mergeCell ref="D110:BC110"/>
    <mergeCell ref="D156:BC156"/>
    <mergeCell ref="D114:BC114"/>
    <mergeCell ref="D119:BC119"/>
    <mergeCell ref="D124:BC124"/>
    <mergeCell ref="D125:BC125"/>
    <mergeCell ref="D134:BC134"/>
  </mergeCells>
  <dataValidations count="22">
    <dataValidation type="list" allowBlank="1" showErrorMessage="1" sqref="E224">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4">
      <formula1>0</formula1>
      <formula2>99.9</formula2>
    </dataValidation>
    <dataValidation type="list" allowBlank="1" showErrorMessage="1" sqref="D13:D14 K15 D16:D17 K18 D19 K20 D21:D22 K23 D24 K25:K26 D27 K28 D29 K30:K32 D33 K34 D35:D36 K37 D38 K39:K40 D41:D42 K43 D44 K45:K46 D47 K48 D49 K50 D51 K52:K53 D54 K55 D56 K57 D58 K59 D60:D61 K62 D63 K64 D65 K66 D67:D68 K69 D70 K71 D72 K73 D74 K75 D76:D77 K78 D79 K80 D81 K82 D83 K84 D85 K86:K88 D89:D90 K91:K92 D93:D94 K95:K96 D97 K98 D99 K100:K101 D102 K103:K106 D107:D108 K109 D110:D111 D216 D114:D115 K116 D117 K118 D119:D120 K121 D122 K123 D124:D125 K126:K127 D128 K129 D130 K131 D132 K133 D134 K135 D136:D137 K138 D139:D140 K141 D142 K143 D144:D146 K147">
      <formula1>"Partial Conversion,Full Conversion"</formula1>
    </dataValidation>
    <dataValidation type="list" allowBlank="1" showErrorMessage="1" sqref="D148 K149 D150:D151 K152 D153 K154:K155 D156 K157 D158 K159:K162 D163 K164:K166 D167 K168:K172 D173 K174:K182 D183 K184:K186 D187 K188:K191 D192 K193:K194 D195 K196:K198 D199 K200:K205 D206 K207:K209 D210 K211 D212 K213 D214 K215 K217:K222 K112:K113">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allowBlank="1" showInputMessage="1" showErrorMessage="1" promptTitle="Rate Entry" prompt="Please enter the Basic Price in Rupees for this item. " errorTitle="Invaid Entry" error="Only Numeric Values are allowed. " sqref="G15:H15 G18:H18 G20:H20 G23:H23 G25:H26 G28:H28 G30:H32 G34:H34 G37:H37 G39:H40 G43:H43 G45:H46 G48:H48 G50:H50 G52:H53 G55:H55 G57:H57 G59:H59 G62:H62 G64:H64 G66:H66 G69:H69 G71:H71 G73:H73 G75:H75 G78:H78 G80:H80 G82:H82 G84:H84 G86:H88 G91:H92 G95:H96 G98:H98 G100:H101 G103:H106 G109:H109 G217:H222 G116:H116 G118:H118 G121:H121 G123:H123 G126:H127 G129:H129 G131:H131 G133:H133 G135:H135 G138:H138 G141:H141 G143:H143 G147:H147 G149:H149 G152:H152 G154:H155 G157:H157 G159:H162 G164:H166 G168:H172 G174:H182 G184:H186 G188:H191 G193:H194 G196:H198 G200:H205 G207:H209 G211:H211 G213:H213 G215:H215 G112:H113">
      <formula1>0</formula1>
      <formula2>999999999999999</formula2>
    </dataValidation>
    <dataValidation allowBlank="1" showInputMessage="1" showErrorMessage="1" promptTitle="Addition / Deduction" prompt="Please Choose the correct One" sqref="J15 J18 J20 J23 J25:J26 J28 J30:J32 J34 J37 J39:J40 J43 J45:J46 J48 J50 J52:J53 J55 J57 J59 J62 J64 J66 J69 J71 J73 J75 J78 J80 J82 J84 J86:J88 J91:J92 J95:J96 J98 J100:J101 J103:J106 J109 J217:J222 J116 J118 J121 J123 J126:J127 J129 J131 J133 J135 J138 J141 J143 J147 J149 J152 J154:J155 J157 J159:J162 J164:J166 J168:J172 J174:J182 J184:J186 J188:J191 J193:J194 J196:J198 J200:J205 J207:J209 J211 J213 J215 J112:J113"/>
    <dataValidation type="list" showErrorMessage="1" sqref="I15 I18 I20 I23 I25:I26 I28 I30:I32 I34 I37 I39:I40 I43 I45:I46 I48 I50 I52:I53 I55 I57 I59 I62 I64 I66 I69 I71 I73 I75 I78 I80 I82 I84 I86:I88 I91:I92 I95:I96 I98 I100:I101 I103:I106 I109 I217:I222 I116 I118 I121 I123 I126:I127 I129 I131 I133 I135 I138 I141 I143 I147 I149 I152 I154:I155 I157 I159:I162 I164:I166 I168:I172 I174:I182 I184:I186 I188:I191 I193:I194 I196:I198 I200:I205 I207:I209 I211 I213 I215 I112:I113">
      <formula1>"Excess(+),Less(-)"</formula1>
    </dataValidation>
    <dataValidation type="decimal" allowBlank="1" showInputMessage="1" showErrorMessage="1" promptTitle="Rate Entry" prompt="Please enter the Other Taxes2 in Rupees for this item. " errorTitle="Invaid Entry" error="Only Numeric Values are allowed. " sqref="N15:O15 N18:O18 N20:O20 N23:O23 N25:O26 N28:O28 N30:O32 N34:O34 N37:O37 N39:O40 N43:O43 N45:O46 N48:O48 N50:O50 N52:O53 N55:O55 N57:O57 N59:O59 N62:O62 N64:O64 N66:O66 N69:O69 N71:O71 N73:O73 N75:O75 N78:O78 N80:O80 N82:O82 N84:O84 N86:O88 N91:O92 N95:O96 N98:O98 N100:O101 N103:O106 N109:O109 N217:O222 N116:O116 N118:O118 N121:O121 N123:O123 N126:O127 N129:O129 N131:O131 N133:O133 N135:O135 N138:O138 N141:O141 N143:O143 N147:O147 N149:O149 N152:O152 N154:O155 N157:O157 N159:O162 N164:O166 N168:O172 N174:O182 N184:O186 N188:O191 N193:O194 N196:O198 N200:O205 N207:O209 N211:O211 N213:O213 N215:O215 N112:O1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5:R26 R28 R30:R32 R34 R37 R39:R40 R43 R45:R46 R48 R50 R52:R53 R55 R57 R59 R62 R64 R66 R69 R71 R73 R75 R78 R80 R82 R84 R86:R88 R91:R92 R95:R96 R98 R100:R101 R103:R106 R109 R217:R222 R116 R118 R121 R123 R126:R127 R129 R131 R133 R135 R138 R141 R143 R147 R149 R152 R154:R155 R157 R159:R162 R164:R166 R168:R172 R174:R182 R184:R186 R188:R191 R193:R194 R196:R198 R200:R205 R207:R209 R211 R213 R215 R112:R1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5:Q26 Q28 Q30:Q32 Q34 Q37 Q39:Q40 Q43 Q45:Q46 Q48 Q50 Q52:Q53 Q55 Q57 Q59 Q62 Q64 Q66 Q69 Q71 Q73 Q75 Q78 Q80 Q82 Q84 Q86:Q88 Q91:Q92 Q95:Q96 Q98 Q100:Q101 Q103:Q106 Q109 Q217:Q222 Q116 Q118 Q121 Q123 Q126:Q127 Q129 Q131 Q133 Q135 Q138 Q141 Q143 Q147 Q149 Q152 Q154:Q155 Q157 Q159:Q162 Q164:Q166 Q168:Q172 Q174:Q182 Q184:Q186 Q188:Q191 Q193:Q194 Q196:Q198 Q200:Q205 Q207:Q209 Q211 Q213 Q215 Q112:Q1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5:M26 M28 M30:M32 M34 M37 M39:M40 M43 M45:M46 M48 M50 M52:M53 M55 M57 M59 M62 M64 M66 M69 M71 M73 M75 M78 M80 M82 M84 M86:M88 M91:M92 M95:M96 M98 M100:M101 M103:M106 M109 M217:M222 M116 M118 M121 M123 M126:M127 M129 M131 M133 M135 M138 M141 M143 M147 M149 M152 M154:M155 M157 M159:M162 M164:M166 M168:M172 M174:M182 M184:M186 M188:M191 M193:M194 M196:M198 M200:M205 M207:M209 M211 M213 M215 M112:M11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 D25:D26 D28 D30:D32 D34 D37 D39:D40 D43 D45:D46 D48 D50 D52:D53 D55 D57 D59 D62 D64 D66 D69 D71 D73 D75 D78 D80 D82 D84 D86:D88 D91:D92 D95:D96 D98 D100:D101 D103:D106 D109 D217:D222 D116 D118 D121 D123 D126:D127 D129 D131 D133 D135 D138 D141 D143 D147 D149 D152 D154:D155 D157 D159:D162 D164:D166 D168:D172 D174:D182 D184:D186 D188:D191 D193:D194 D196:D198 D200:D205 D207:D209 D211 D213 D215 D112:D11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 F25:F26 F28 F30:F32 F34 F37 F39:F40 F43 F45:F46 F48 F50 F52:F53 F55 F57 F59 F62 F64 F66 F69 F71 F73 F75 F78 F80 F82 F84 F86:F88 F91:F92 F95:F96 F98 F100:F101 F103:F106 F109 F217:F222 F116 F118 F121 F123 F126:F127 F129 F131 F133 F135 F138 F141 F143 F147 F149 F152 F154:F155 F157 F159:F162 F164:F166 F168:F172 F174:F182 F184:F186 F188:F191 F193:F194 F196:F198 F200:F205 F207:F209 F211 F213 F215 F112:F113">
      <formula1>0</formula1>
      <formula2>999999999999999</formula2>
    </dataValidation>
    <dataValidation type="list" allowBlank="1" showInputMessage="1" showErrorMessage="1" sqref="L225 L215 L216 L217 L218 L219 L22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formula1>"INR"</formula1>
    </dataValidation>
    <dataValidation type="list" allowBlank="1" showInputMessage="1" showErrorMessage="1" sqref="L206 L207 L208 L209 L210 L211 L212 L213 L214 L222 L221">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4">
      <formula1>IF(E224="Select",-1,IF(E224="At Par",0,0))</formula1>
      <formula2>IF(E224="Select",-1,IF(E224="At Par",0,0.99))</formula2>
    </dataValidation>
    <dataValidation allowBlank="1" showInputMessage="1" showErrorMessage="1" promptTitle="Itemcode/Make" prompt="Please enter text" sqref="C13:C222"/>
    <dataValidation type="decimal" allowBlank="1" showInputMessage="1" showErrorMessage="1" errorTitle="Invalid Entry" error="Only Numeric Values are allowed. " sqref="A13:A222">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90" t="s">
        <v>39</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2024-02-03T05:32:05Z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