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'BoQ1'!$A$11:$BC$382</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'BoQ1'!$A$1:$BC$382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<sst xmlns="http://schemas.openxmlformats.org/spreadsheetml/2006/main" count="2048" uniqueCount="432">
  <si>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</si>
  <si>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</si>
  <si>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</si>
  <si>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</si>
  <si>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</si>
  <si>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</si>
  <si>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</si>
  <si>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</si>
  <si>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</si>
  <si>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</si>
  <si>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</si>
  <si>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</si>
  <si>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</si>
  <si>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</si>
  <si>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</si>
  <si>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</si>
  <si>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</si>
  <si>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</si>
  <si>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</si>
  <si>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</si>
  <si>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</si>
  <si>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</si>
  <si>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</si>
  <si>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</si>
  <si>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</si>
  <si>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</si>
  <si>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</si>
  <si>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</si>
  <si>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</si>
  <si>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</si>
  <si>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</si>
  <si>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</si>
  <si>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</si>
  <si>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</si>
  <si>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</si>
  <si>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</si>
  <si>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</si>
  <si>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</si>
  <si>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</si>
  <si>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</si>
  <si>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</si>
  <si>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</si>
  <si>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</si>
  <si>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</si>
  <si>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</si>
  <si>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</si>
  <si>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</si>
  <si>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</si>
  <si>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</si>
  <si>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</si>
  <si>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</si>
  <si>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</si>
  <si>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</si>
  <si>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</si>
  <si>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</si>
  <si>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</si>
  <si>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</si>
  <si>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</si>
  <si>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</si>
  <si>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</si>
  <si>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</si>
  <si>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</si>
  <si>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</si>
  <si>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</si>
  <si>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</si>
  <si>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</si>
  <si>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</si>
  <si>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</si>
  <si>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</si>
  <si>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</si>
  <si>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Component</t>
  </si>
  <si>
    <t>Tender Inviting Authority: DOIP, IIT Kanpur</t>
  </si>
  <si>
    <t>EARTH WORK</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</si>
  <si>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</si>
  <si>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</si>
  <si>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not exceeding 80 mm dia.</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</si>
  <si>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</si>
  <si>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</si>
  <si>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</si>
  <si>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</si>
  <si>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CEMENT CONCRETE (CAST IN SITU)</t>
  </si>
  <si>
    <t>Providing and laying in position cement concrete of specified grade excluding the cost of centering and shuttering - All work up to plinth level :</t>
  </si>
  <si>
    <t>1:3:6 (1 Cement : 3 coarse sand (zone-III) derived from natural sources : 6 graded stone aggregate 40 mm nominal size derived from natural sources)</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</si>
  <si>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</si>
  <si>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</si>
  <si>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</si>
  <si>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</si>
  <si>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</si>
  <si>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</si>
  <si>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</si>
  <si>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</si>
  <si>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</si>
  <si>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</si>
  <si>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Lintels, beams, plinth beams, girders, bressumers and cantilevers</t>
  </si>
  <si>
    <t>Columns, Pillars, Piers, Abutments, Posts and Struts</t>
  </si>
  <si>
    <t>Steel reinforcement for R.C.C. work including straightening, cutting, bending, placing in position and binding all complete above plinth level.</t>
  </si>
  <si>
    <t>Thermo-Mechanically Treated bars of grade Fe-500D or more.</t>
  </si>
  <si>
    <t>MASONRY WORK</t>
  </si>
  <si>
    <t>Half brick masonry with common burnt clay F.P.S. (non modular) bricks of class designation 7.5 in superstructure above plinth level up to floor V level.</t>
  </si>
  <si>
    <t>Cement mortar 1:4 (1 cement :4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</si>
  <si>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</si>
  <si>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</si>
  <si>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</si>
  <si>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</si>
  <si>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</si>
  <si>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</si>
  <si>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</si>
  <si>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</si>
  <si>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</si>
  <si>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</si>
  <si>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</si>
  <si>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</si>
  <si>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</si>
  <si>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</si>
  <si>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</si>
  <si>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</si>
  <si>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</si>
  <si>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</si>
  <si>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t>
  </si>
  <si>
    <t>Cement plaster skirting up to 30 cm height, with cement mortar 1:3 (1 cement : 3 coarse sand), finished with a floating coat of neat cement.</t>
  </si>
  <si>
    <t>18 mm thick</t>
  </si>
  <si>
    <t>Cement concrete pavement with 1:2:4 (1 cement : 2 coarse sand : 4 graded stone aggregate 20 mm nominal size), including finishing complete.</t>
  </si>
  <si>
    <t>Providing and fixing glass strips in joints of terrazo/ cement concrete floors.</t>
  </si>
  <si>
    <t>40 mm wide and 4 mm thick</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</si>
  <si>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</si>
  <si>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</si>
  <si>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</si>
  <si>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</si>
  <si>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M.S. grills of required pattern in frames of windows etc. with M.S. flats, square or round bars etc. including priming coat with approved steel primer all complete.</t>
  </si>
  <si>
    <t>Fixed to steel windows by welding</t>
  </si>
  <si>
    <t>Providing and fixing ISI marked oxidised M.S. sliding door bolts with nuts and screws etc. complete :</t>
  </si>
  <si>
    <t>300x16 mm</t>
  </si>
  <si>
    <t>Providing and fixing ISI marked oxidised M.S. handles conforming to IS:4992 with necessary screws etc. complete :</t>
  </si>
  <si>
    <t>125 mm</t>
  </si>
  <si>
    <t>100 mm</t>
  </si>
  <si>
    <t>Providing and fixing oxidised M.S. casement stays (straight peg type) with necessary screws etc. complete.</t>
  </si>
  <si>
    <t>250 mm weighing not less than 150 grams</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</si>
  <si>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</si>
  <si>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</si>
  <si>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</si>
  <si>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</si>
  <si>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250x10 mm</t>
  </si>
  <si>
    <t>150x10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</si>
  <si>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</si>
  <si>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</si>
  <si>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</si>
  <si>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Extra for providing lipping with 2nd class teak wood battens 25 mm minimum depth on all edges of flush door shutters (over all area of door shutter to be measured).</t>
  </si>
  <si>
    <t>Extra for providing vision panel not exceeding 0.1 sqm in all type of flush doors (cost of glass excluded) (overall area of door shutter to be measured):</t>
  </si>
  <si>
    <t>Rectangular or square</t>
  </si>
  <si>
    <t>Providing and fixing bright finished brass 100 mm mortice latch and lock with 6 levers and a pair of lever handles of approved quality with necessary screws etc. complete.</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</si>
  <si>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</si>
  <si>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 (Board with BIS certification marks)</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</si>
  <si>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</si>
  <si>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</si>
  <si>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</si>
  <si>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</si>
  <si>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sliding arrangement in racks/ cupboards/cabinets shutter by with stainless steel rollers to run inside C or E aluminium channel section (The payment of C or E channel shall be made separately)</t>
  </si>
  <si>
    <t>Providing and fixing plain lining with necessary screws/nuts &amp; bolts/ nails, including a coat of approved primer on one face, and fixed on wooden /steel frame work, complete as per direction of Engineer-in- charge (Frame work shall be paid for separately).</t>
  </si>
  <si>
    <t>12mm thick commercial ply conforming to IS : 1328 BWR type</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</si>
  <si>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</si>
  <si>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</si>
  <si>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</si>
  <si>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</si>
  <si>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</si>
  <si>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</si>
  <si>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</si>
  <si>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</si>
  <si>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</si>
  <si>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</si>
  <si>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</si>
  <si>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10 x 60 mm</t>
  </si>
  <si>
    <t>Providing &amp; fixing glass panes with putty and glazing clips in steel doors, windows, clerestory windows, all complete with :</t>
  </si>
  <si>
    <t>5.5 mm thick glass panes</t>
  </si>
  <si>
    <t>ROOFING</t>
  </si>
  <si>
    <t>Providing and fixing on wall face unplasticised Rigid PVC rain water pipes conforming to IS : 13592 Type A, including jointing with seal ring conforming to IS : 5382, leaving 10 mm gap for thermal expansion, (i) Single socketed pipes.</t>
  </si>
  <si>
    <t>110 mm diameter</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</si>
  <si>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</si>
  <si>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</si>
  <si>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 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</si>
  <si>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</si>
  <si>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</si>
  <si>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</si>
  <si>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FINISHING</t>
  </si>
  <si>
    <t>12 mm cement plaster of mix :</t>
  </si>
  <si>
    <t>1:6 (1 cement: 6 coarse sand)</t>
  </si>
  <si>
    <t>6 mm cement plaster of mix :</t>
  </si>
  <si>
    <t>1:3 (1 cement : 3 fine sand)</t>
  </si>
  <si>
    <t>15 mm cement plaster on rough side of single or half brick wall of mix:</t>
  </si>
  <si>
    <t>Pointing on brick work or brick flooring with cement mortar 1:3 (1 cement : 3 fine sand):</t>
  </si>
  <si>
    <t>Flush / Ruled/ Struck or weathered pointing</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</si>
  <si>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</si>
  <si>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</si>
  <si>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</si>
  <si>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</si>
  <si>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</si>
  <si>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</si>
  <si>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Finishing walls with Acrylic Smooth exterior paint of required shade :</t>
  </si>
  <si>
    <t>New work (Two or more coat applied @ 1.67 ltr/10 sqm over and including priming coat of exterior primer applied @ 2.20 kg/10 sqm)</t>
  </si>
  <si>
    <t>Painting with synthetic enamel paint of approved brand and manufacture of required colour to give an even shade :</t>
  </si>
  <si>
    <t>One or more coats on old work</t>
  </si>
  <si>
    <t>Two or more coats on new work over an under coat of suitable shade with ordinary paint of approved brand and manufacture</t>
  </si>
  <si>
    <t>Removing dry or oil bound distemper, water proofing cement paint and the like by scrapping, sand papering and preparing the surface smooth including necessary repairs to scratches etc. complete.</t>
  </si>
  <si>
    <t>REPAIRS TO BUILDING</t>
  </si>
  <si>
    <t>Hacking of CC flooring including cleaning for surface etc. complete as per direction of the Engineer-in-Charge.</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</si>
  <si>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</si>
  <si>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</si>
  <si>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</si>
  <si>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</si>
  <si>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Cutting holes of required size in brick masonry wall for fixing of exhaust fan including providing and fixing 300 mm dia PVC pipe conforming BIS-12818 and making good the same etc. complete as per direction of Engineer-in-charge.</t>
  </si>
  <si>
    <t>Renewing glass panes, with putty and nails wherever necessary including racking out the old putty:</t>
  </si>
  <si>
    <t>Float glass panes of nominal thickness 4 mm (weight not less than 10kg/sqm)</t>
  </si>
  <si>
    <t>Dismantling and Demolishing</t>
  </si>
  <si>
    <t>Dismantling old plaster or skirting raking out joints and cleaning the surface for plaster including disposal of rubbish to the dumping ground within 50 metres lead.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</si>
  <si>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</si>
  <si>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</si>
  <si>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</si>
  <si>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</si>
  <si>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</si>
  <si>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</si>
  <si>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</si>
  <si>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</si>
  <si>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Of area beyond 3 sq. metres</t>
  </si>
  <si>
    <t>Dismantling tile work in floors and roofs laid in cement mortar including stacking material within 50 metres lead.</t>
  </si>
  <si>
    <t>For thickness of tiles 10 mm to 25 mm</t>
  </si>
  <si>
    <t>Taking out doors, windows and clerestory window shutters (steel or wood) including stacking within 50 metres lead :</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</si>
  <si>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</si>
  <si>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</si>
  <si>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</si>
  <si>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</si>
  <si>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</si>
  <si>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</si>
  <si>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</si>
  <si>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</si>
  <si>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WATER SUPPLY</t>
  </si>
  <si>
    <t>Providing and fixing G.I. pipes complete with G.I. fittings and clamps, i/c cutting and making good the walls etc.   Internal work - Exposed on wall</t>
  </si>
  <si>
    <t>15 mm dia nominal bore</t>
  </si>
  <si>
    <t>20 mm dia nominal bore</t>
  </si>
  <si>
    <t>25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</si>
  <si>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</si>
  <si>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</si>
  <si>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</si>
  <si>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</si>
  <si>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</si>
  <si>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25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</si>
  <si>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</si>
  <si>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</si>
  <si>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C.P. brass long body bib cock of approved quality conforming to IS standards and weighing not less than 690 gms.</t>
  </si>
  <si>
    <t>15 mm nominal bore</t>
  </si>
  <si>
    <t>Providing and fixing C.P. brass angle valve for basin mixer and geyser points of approved quality conforming to IS:8931</t>
  </si>
  <si>
    <t>15mm nominal bore</t>
  </si>
  <si>
    <t>Providing and fixing G.I. Union in existing G.I. pipe line, cutting and threading the pipe and making long screws, including excavation, refilling the earth or cutting of wall and making good the same complete wherever required :</t>
  </si>
  <si>
    <t>Providing and fixing C.P. brass stop cock (concealed) of standard design and of approved make conforming to IS:8931.</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</si>
  <si>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</si>
  <si>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15 mm nominal dia Pipes</t>
  </si>
  <si>
    <t>20 mm nominal dia Pipes</t>
  </si>
  <si>
    <t>40 mm nominal dia Pipes</t>
  </si>
  <si>
    <t>Cutting holes up to 30x30 cm in walls including making good the same:</t>
  </si>
  <si>
    <t>With common burnt clay F.P.S. (non modular) bricks</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</si>
  <si>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</si>
  <si>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</si>
  <si>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</si>
  <si>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</si>
  <si>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</si>
  <si>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</si>
  <si>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</si>
  <si>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stainless steel (SS 304 grade) adjustable friction windows stays of approved quality with necessary stainless steel screws etc. to the side hung windows as per direction of Engineer- in-charge complete.</t>
  </si>
  <si>
    <t>255 X 19 mm</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</si>
  <si>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</si>
  <si>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both sides</t>
  </si>
  <si>
    <t>Providing and fixing Brass 100mm mortice latch and lock with 6 levers without pair of handles (best make of approved quality) for aluminium doors including necessary cutting and making good etc. complete.</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</si>
  <si>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</si>
  <si>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</si>
  <si>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50mm average thickness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</si>
  <si>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</si>
  <si>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</si>
  <si>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</si>
  <si>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50 mm average thickness in 3 layers.</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</si>
  <si>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</si>
  <si>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</si>
  <si>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</si>
  <si>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MINOR CIVIL MAINTENANCE WORK:</t>
  </si>
  <si>
    <t>Removal of old PVC floor and proper scrapping, cleaning etc to prepare surface for reflooring as per direction incharge.</t>
  </si>
  <si>
    <t xml:space="preserve">P/F homogeneous polyvinyl chloride sheet 2.00 mm thick in flooring and skirting in approved pattern on a smooth and damp proof base using rubber base adhesive of approved quality and manufacturer  like Dunlop S-758 , Fevicol SR 998 or equivalent including rolling with light wooden roller weight about 5 kg. All complete as directed by Engineer -in -charge in approved color &amp; shade.       </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</si>
  <si>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</si>
  <si>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metre</t>
  </si>
  <si>
    <t>cum</t>
  </si>
  <si>
    <t>sqm</t>
  </si>
  <si>
    <t>kg</t>
  </si>
  <si>
    <t>each</t>
  </si>
  <si>
    <t>Sqm</t>
  </si>
  <si>
    <t>Wiring for circuit/ submain wiring alongwith earth wire with the  following sizes of FRLS PVC insulated,  copper conductor, single core cable in surface/ recessed steel conduit as reqired.</t>
  </si>
  <si>
    <t>4 x 6 Sqmm. + 2 x 06 sqmm earth wire</t>
  </si>
  <si>
    <t>4 x 10 Sqmm. + 2 x 06 sqmm earth wire</t>
  </si>
  <si>
    <t>Supplying &amp; drawing following sizes of FRLS PVC insulated copper conductor, single core cable in  the existing surface / recessed steel / PVC conduit as reqd.</t>
  </si>
  <si>
    <t>1 x 1.5 Sq.mm..</t>
  </si>
  <si>
    <t>3 x 1.5 Sq.mm..</t>
  </si>
  <si>
    <t>3 x 2.5 sq. mm</t>
  </si>
  <si>
    <t>3 x 4 Sq.mm..</t>
  </si>
  <si>
    <t>4 x 16 Sq.mm..</t>
  </si>
  <si>
    <t>3 x 35 Sq.mm..</t>
  </si>
  <si>
    <t>4 x 35 Sq.mm..</t>
  </si>
  <si>
    <t xml:space="preserve">6 x 6 sq. mm </t>
  </si>
  <si>
    <t>3 x 16 sq.mm.</t>
  </si>
  <si>
    <t>2 x 16 sq.mm.</t>
  </si>
  <si>
    <t>6 x 16 sq.mm.</t>
  </si>
  <si>
    <t xml:space="preserve">S &amp; F metal box of following sizes ( nominal size ) on surface or in recess with suitable size of phenolic laminated sheet cover in the front I/c painting etc as reqd. </t>
  </si>
  <si>
    <t>250 mm x 300 mm x 100 mm deep</t>
  </si>
  <si>
    <t xml:space="preserve">200 mm X 300 mm X 100 mm deep </t>
  </si>
  <si>
    <t>Supply, fixing,  following modular type switch / socket on existing modular plate &amp; switch box including connectins but excluding modular plate etc. as reqd.</t>
  </si>
  <si>
    <t>5/6 Amp switch</t>
  </si>
  <si>
    <t>15/16 Amp. switch</t>
  </si>
  <si>
    <t>3 Pin 5/6 Amp. socket outlet</t>
  </si>
  <si>
    <t>6 Pin 15/16 Amp. socket outlet.</t>
  </si>
  <si>
    <t>Blanking plate</t>
  </si>
  <si>
    <t>S/F following modular base &amp; cover plate on existing modular metal boxes etc. as reqd.</t>
  </si>
  <si>
    <t xml:space="preserve">1 or 2 module </t>
  </si>
  <si>
    <t>3 module</t>
  </si>
  <si>
    <t>4 module</t>
  </si>
  <si>
    <t xml:space="preserve">6 module </t>
  </si>
  <si>
    <t xml:space="preserve">8 module </t>
  </si>
  <si>
    <t>12 module</t>
  </si>
  <si>
    <t>Supplying and fixing following size/ surface mounting plastic box  as required.make havells OR equivalent approved make.</t>
  </si>
  <si>
    <t>1/2 module</t>
  </si>
  <si>
    <t xml:space="preserve"> 4 module</t>
  </si>
  <si>
    <t>6 module</t>
  </si>
  <si>
    <t>Supplying and fixing of Clip-on frame with finishing plate for 85mm cover for DLP plastic trunking 105mmx50mmetc as required to complete of approved make ( Arteor model of Legrand or equivalent).</t>
  </si>
  <si>
    <t>1 or 2 module</t>
  </si>
  <si>
    <t>Supplying and fixing of following ways surface/ recess mounting, of Virtical three phase distribution board with provision for 4 ploe MCCB upto 160A as incommer , of sheet steel, dust protected, duly powder painted, inclusive of 200 A, tinned copper bus bar, common neutral link, earth bar, din bar for mounting MCCBs ( up to with 160A MCCBs as incomer) complete as required and instructed by Engineer in charge.</t>
  </si>
  <si>
    <t xml:space="preserve">8-way(TmaxXT1+24) double door </t>
  </si>
  <si>
    <t>Supplying and fixing 5 amps to 32 amps rating, 240 volts, 'C' series, MCB suitable for inductive load of following poles in the existing MCB DB complete with connections, testing and commissioning etc. as reqd.</t>
  </si>
  <si>
    <t>Single Pole</t>
  </si>
  <si>
    <t>Single Pole &amp; Neutral</t>
  </si>
  <si>
    <t>Triple Pole</t>
  </si>
  <si>
    <t>Triple pole &amp; Neutral</t>
  </si>
  <si>
    <t xml:space="preserve">S &amp; F 40 amp to 63 amp rating 240 volts 'C' curve 10 kA MCB of following pole in the existing MCB DB complete with connection, testing &amp; commissioning etc as reqd.       </t>
  </si>
  <si>
    <t>Double pole</t>
  </si>
  <si>
    <t xml:space="preserve">Four Pole </t>
  </si>
  <si>
    <t>Supplying and fixing DP sheet steel enclosure on surface/ recess along with 25/32 A 240 V "C" curve DP MCB complete with connections, testing and commissioning etc. as required.</t>
  </si>
  <si>
    <t>Supplying and fixing TP sheet steel enclosure on surface/ recess along with 16/25/32 A 415 V "C" curve TP MCB complete with connections, testing and commissioning etc. as required.</t>
  </si>
  <si>
    <t>P &amp; F 6 SWG dia GI wire on surface or in recess for loop earthing as  reqd.</t>
  </si>
  <si>
    <t>Supplying and making indoor end termination with brass compression gland, aluminum lugs for following size of PVC insulated &amp; PVC sheathed/XLPE aluminum cable of 1.1kV grade as reqd.</t>
  </si>
  <si>
    <t>3 X 150 sq. mm (50mm)</t>
  </si>
  <si>
    <t xml:space="preserve">Providing and fixing DLP plastic trunking of size 105 mm x 50 mm without cover on surface as reqd. </t>
  </si>
  <si>
    <t>Providing and fixing 85 mm width flexible cover of DLP plastic trunking.  (size 105 mm x 50 mm.)</t>
  </si>
  <si>
    <t>Supply and fixing of following items for plastic trunking accessories suitable for size 105 mm x 50 mm.</t>
  </si>
  <si>
    <t xml:space="preserve">End cap </t>
  </si>
  <si>
    <t>Internal angle.</t>
  </si>
  <si>
    <t>Flat Junction</t>
  </si>
  <si>
    <t>Base joint</t>
  </si>
  <si>
    <t>external angles- adjustable from 60°-120°</t>
  </si>
  <si>
    <t xml:space="preserve"> flat angles</t>
  </si>
  <si>
    <t>separation partitions</t>
  </si>
  <si>
    <t>base joints</t>
  </si>
  <si>
    <t>Supplying, installation DLP mini- trunking 32mm x 20mm and accessories white-system with independent cover- without central partion etc. as reqd.</t>
  </si>
  <si>
    <t>Mini- trunking</t>
  </si>
  <si>
    <t>End cap left or right</t>
  </si>
  <si>
    <t>Internal/ external angle</t>
  </si>
  <si>
    <t xml:space="preserve">Flat angle </t>
  </si>
  <si>
    <t>Flat junction</t>
  </si>
  <si>
    <t>S &amp; Laying of one no.  XLPE cable aluminum conductor steel armoured power cable of 1.1kV grade of size  3-1/2x70 sq.mm. in following manners.</t>
  </si>
  <si>
    <t>In open duct</t>
  </si>
  <si>
    <t>On surface with MS clamp</t>
  </si>
  <si>
    <t>S&amp;F, Copper tube / reducer/ lug  terminals suitable for following size of conductor.</t>
  </si>
  <si>
    <t>10,16 mm</t>
  </si>
  <si>
    <t>35 mm</t>
  </si>
  <si>
    <t>Dismentaling and refixing of light fittings of any sizess on surface  or in recessed etc as reqd.</t>
  </si>
  <si>
    <t>Dismantling &amp; refixing of any size fan with fasner from normal height</t>
  </si>
  <si>
    <t xml:space="preserve">ceiling fan </t>
  </si>
  <si>
    <t>Supplying and fixing of following modular switch/sockets on the existing Clip-on 85mm cover of 105mmx50mm DLP plastic trunking  including connection etc as required complete of approved make ( Arteor model of Legrand or equivalent).</t>
  </si>
  <si>
    <t>6 Amp switch</t>
  </si>
  <si>
    <t>20 Amp. switch</t>
  </si>
  <si>
    <t>6 Amp. 2/3 pin socket outlet</t>
  </si>
  <si>
    <t>6/16 Amp. three  pin two module socket outlet.</t>
  </si>
  <si>
    <t xml:space="preserve">S &amp; F metal enclosure suitable for DP/TPN /FP MCB / DP ELCB on surface or recessed etc as reqd. </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</si>
  <si>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</si>
  <si>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</si>
  <si>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</si>
  <si>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</si>
  <si>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</si>
  <si>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</si>
  <si>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</si>
  <si>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Supplying, installation of Clip-on frame with finishing plate for 85mm cover for DLP plastic trunking 105mm x 50mm  etc. as reqd.</t>
  </si>
  <si>
    <t xml:space="preserve">Chemical Earthing with GI earth electrode 50 mm dia x 3 Mtr length with full GI strip including earth enhancing compound and RCC precast PIT cover and earthing pit etc as reqd. </t>
  </si>
  <si>
    <t>S &amp; F following size of steel flexible pipe along with the accessories on surface etc as required</t>
  </si>
  <si>
    <t>25 mm</t>
  </si>
  <si>
    <t>32 mm</t>
  </si>
  <si>
    <t xml:space="preserve">Providing and fixing 25 mm X 5 mm G.l. strip on surface or in recess for connections etc. as required. </t>
  </si>
  <si>
    <t>Supply and fixing of following LED light fixture with efficiency &gt;100 lumen/ watt, P.F. &gt;0.95, THD&lt;10%,  Electronic driver,  LED lamp, reflector, diffuser, MS body/housing holder etc. complete with all fixing accessories and lamp as required complete.</t>
  </si>
  <si>
    <t xml:space="preserve">1 X 20W Box type LED tube with fitting </t>
  </si>
  <si>
    <t>36 watt surface mounting LED light fixture 300 x 1200 mm</t>
  </si>
  <si>
    <t xml:space="preserve">Supplying and fixing following size/ modules, Gl box alongwith modular base &amp; cover plate for modular switches in recess etc. as required. </t>
  </si>
  <si>
    <t xml:space="preserve">6 Module (200mmX75mm) </t>
  </si>
  <si>
    <t xml:space="preserve">12 Module (200mmX150mm) </t>
  </si>
  <si>
    <t>Supplying and fixing connecting and commissioning following rating, Four pole, 35kA MCCB with microprocessor based LS-I release in the existing DB/ Box as required complete.</t>
  </si>
  <si>
    <t xml:space="preserve">160 A </t>
  </si>
  <si>
    <t>Supplying and fixing exhaust fan shutter for following sizes exhaust fan on rag bolts as reqd complete.</t>
  </si>
  <si>
    <t>for 300 mm / 12" sweep</t>
  </si>
  <si>
    <t>for 450 mm / 18" sweep</t>
  </si>
  <si>
    <t>Supply, Installation testing and commissioning of following seep, copper wound, 900 RPM, 220 volt AC, 50 Hz exhaust fan in the existing opening  etc as required complete.</t>
  </si>
  <si>
    <t>300 mm / 12" sweep</t>
  </si>
  <si>
    <t>450 mm / 18" sweep</t>
  </si>
  <si>
    <t xml:space="preserve">Supplying and fixing of following ways surface/ recess mounting, vertical type, 415 V, incomer TPN MCCB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</si>
  <si>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12 way , Double door </t>
  </si>
  <si>
    <t>Dismantling, disconnecting old damaged unserviceable fl fitting/ exhaust fan/ ceiling fan/ bulkhead fitting with bracket etc. as reqd. and depositing in sectional store.</t>
  </si>
  <si>
    <t>Dismantling concealed &amp; damaged DB/TPN Switches/starter/ loose wire boxes along with all accessories and depositing the same in the sectional store repairing the damages as  reqd complete.</t>
  </si>
  <si>
    <t>Dismantling the old conduit pipe/wood batten of all sizes from surface/recessed &amp; making good the damages I/c filling the holes of the surface etc as reqd. and depositing it  in sectional store.</t>
  </si>
  <si>
    <t>Fixing 20/25/32 mm conduit pipe/ DLP on surface with clamp/in recessed only conduit pipe supplied by department.(Free of cost)</t>
  </si>
  <si>
    <t>S&amp;F connecting and commissioning independent mounting of MCCB enclosure  suitable for MCCB's  up to 250A in surface/recess I/c  cutting the wall and making good the same in case of recessed (Cat No CS-CNM0100021 C &amp; S or approved equivalent make) as reqd.</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</si>
  <si>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</si>
  <si>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8 way (4 + 24), Double door </t>
  </si>
  <si>
    <t xml:space="preserve">12 way (4 + 36), Double door </t>
  </si>
  <si>
    <t>Supply &amp; Laying of  40 mm dia, 8Kg / cm², minimum 2.0 mm thick HDPE pipe, ISI mark in following manners as required complete.</t>
  </si>
  <si>
    <t xml:space="preserve"> in ground I/c excavation, sand cushioning, protective covering and refixing the trench etc as reqd</t>
  </si>
  <si>
    <t xml:space="preserve"> On Surface</t>
  </si>
  <si>
    <t>36 watt surface mounting LED light fixture 600 x600 mm</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</si>
  <si>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</si>
  <si>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Dismantling and refixing of M.S./PVC box of up to 250 x 300 x100  on surface recessed as required. including painting with enamel paint as reqd</t>
  </si>
  <si>
    <t>Supplying, fixing, painting of 15mm dia GI heavy class pipe down rod for ceiling fan etc as required complete.</t>
  </si>
  <si>
    <t>Extra for cutting and drilling hole in down rod of 15mm dia GI pipe for ceiling fan etc. as required complete.</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</si>
  <si>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6.00, Air delivery minimum 210 Cum/Min , 350 RPM (tolerance as per IS : 374-2019),THD less than 10%, remote or electronic regulator unit for speed control and all remaining accessories including safety pin, nut bolts, washers, temperature rise=75 degree C (max.), insulation resistance more than 2 mega ohm, suitable for 230 V, 50 Hz, single phase ACSupply, earthing etc. complete as required.</t>
  </si>
  <si>
    <t>Supplying and fixing following size/ modules, plastic box  for modular switches in recess etc as required.</t>
  </si>
  <si>
    <t xml:space="preserve">12 Module </t>
  </si>
  <si>
    <t>Mtr.</t>
  </si>
  <si>
    <t>Metre</t>
  </si>
  <si>
    <t>Meter</t>
  </si>
  <si>
    <t>Nos.</t>
  </si>
  <si>
    <t xml:space="preserve">No.  </t>
  </si>
  <si>
    <t>Mtr</t>
  </si>
  <si>
    <t>Point</t>
  </si>
  <si>
    <t>No.</t>
  </si>
  <si>
    <t>Name of Work: Miscellaneous renovation works in various labs in academic area, IIT Kanpur (SH: Civil and Electrical)</t>
  </si>
  <si>
    <t>NIT No:   Composite/31/08/2023-1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</si>
</sst>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rgb="FF000000"/>
      <name val="Times New Roman"/>
      <family val="1"/>
    </font>
    <font>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2" fontId="7" fillId="0" borderId="16" xfId="59" applyNumberFormat="1" applyFont="1" applyFill="1" applyBorder="1" applyAlignment="1">
      <alignment horizontal="center" vertical="center"/>
      <protection/>
    </xf>
    <xf numFmtId="2" fontId="0" fillId="0" borderId="16" xfId="0" applyNumberFormat="1" applyFill="1" applyBorder="1" applyAlignment="1">
      <alignment horizontal="center" vertical="center"/>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4" fillId="0" borderId="21" xfId="59" applyNumberFormat="1" applyFont="1" applyFill="1" applyBorder="1" applyAlignment="1">
      <alignment vertical="top" wrapText="1"/>
      <protection/>
    </xf>
    <xf numFmtId="2" fontId="7" fillId="0" borderId="16" xfId="56" applyNumberFormat="1" applyFont="1" applyFill="1" applyBorder="1" applyAlignment="1" applyProtection="1">
      <alignment horizontal="center" vertical="center"/>
      <protection locked="0"/>
    </xf>
    <xf numFmtId="2" fontId="4" fillId="0" borderId="16" xfId="59" applyNumberFormat="1" applyFont="1" applyFill="1" applyBorder="1" applyAlignment="1">
      <alignment horizontal="center" vertical="center"/>
      <protection/>
    </xf>
    <xf numFmtId="2" fontId="4" fillId="0" borderId="16" xfId="56" applyNumberFormat="1" applyFont="1" applyFill="1" applyBorder="1" applyAlignment="1">
      <alignment horizontal="center" vertical="center"/>
      <protection/>
    </xf>
    <xf numFmtId="2" fontId="7" fillId="33" borderId="16" xfId="56" applyNumberFormat="1" applyFont="1" applyFill="1" applyBorder="1" applyAlignment="1" applyProtection="1">
      <alignment horizontal="center" vertical="center"/>
      <protection locked="0"/>
    </xf>
    <xf numFmtId="2" fontId="7" fillId="0" borderId="16" xfId="56" applyNumberFormat="1" applyFont="1" applyFill="1" applyBorder="1" applyAlignment="1" applyProtection="1">
      <alignment horizontal="center" vertical="center" wrapText="1"/>
      <protection locked="0"/>
    </xf>
    <xf numFmtId="2" fontId="7" fillId="0" borderId="16" xfId="58" applyNumberFormat="1" applyFont="1" applyFill="1" applyBorder="1" applyAlignment="1">
      <alignment horizontal="right" vertical="top"/>
      <protection/>
    </xf>
    <xf numFmtId="0" fontId="62" fillId="0" borderId="16" xfId="0" applyFont="1" applyFill="1" applyBorder="1" applyAlignment="1">
      <alignment horizontal="center" vertical="center"/>
    </xf>
    <xf numFmtId="0" fontId="63" fillId="0" borderId="16" xfId="0" applyFont="1" applyFill="1" applyBorder="1" applyAlignment="1">
      <alignment horizontal="justify" vertical="top" wrapText="1"/>
    </xf>
    <xf numFmtId="0" fontId="64" fillId="0" borderId="16" xfId="55" applyFont="1" applyFill="1" applyBorder="1" applyAlignment="1">
      <alignment horizontal="justify" vertical="top" wrapText="1"/>
      <protection/>
    </xf>
    <xf numFmtId="0" fontId="25" fillId="0" borderId="16" xfId="0" applyFont="1" applyFill="1" applyBorder="1" applyAlignment="1">
      <alignment horizontal="justify" vertical="top" wrapText="1"/>
    </xf>
    <xf numFmtId="2" fontId="63" fillId="0" borderId="16" xfId="0" applyNumberFormat="1" applyFont="1" applyFill="1" applyBorder="1" applyAlignment="1">
      <alignment horizontal="center" vertical="center"/>
    </xf>
    <xf numFmtId="2" fontId="25" fillId="0" borderId="16" xfId="0" applyNumberFormat="1" applyFont="1" applyFill="1" applyBorder="1" applyAlignment="1">
      <alignment horizontal="center" vertical="center"/>
    </xf>
    <xf numFmtId="0" fontId="7" fillId="0" borderId="22" xfId="59" applyNumberFormat="1" applyFont="1" applyFill="1" applyBorder="1" applyAlignment="1">
      <alignment horizontal="left" vertical="top"/>
      <protection/>
    </xf>
    <xf numFmtId="1" fontId="14" fillId="0" borderId="22" xfId="59" applyNumberFormat="1" applyFont="1" applyFill="1" applyBorder="1" applyAlignment="1">
      <alignment vertical="top"/>
      <protection/>
    </xf>
    <xf numFmtId="173" fontId="4" fillId="0" borderId="0" xfId="56" applyNumberFormat="1" applyFont="1" applyFill="1" applyAlignment="1">
      <alignment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82"/>
  <sheetViews>
    <sheetView showGridLines="0" zoomScalePageLayoutView="0" workbookViewId="0" topLeftCell="A1">
      <selection activeCell="B15" sqref="B15"/>
    </sheetView>
  </sheetViews>
  <sheetFormatPr defaultColWidth="9.140625" defaultRowHeight="15"/>
  <cols>
    <col min="1" max="1" width="9.57421875" style="1" customWidth="1"/>
    <col min="2" max="2" width="43.7109375" style="1" customWidth="1"/>
    <col min="3" max="3" width="14.4218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46.8515625" style="1" bestFit="1" customWidth="1"/>
    <col min="56" max="56" width="12.7109375" style="1" bestFit="1" customWidth="1"/>
    <col min="57"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71</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43.5" customHeight="1">
      <c r="A5" s="72" t="s">
        <v>430</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431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16">
        <v>1</v>
      </c>
      <c r="B12" s="16">
        <v>2</v>
      </c>
      <c r="C12" s="40">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8">
        <v>7</v>
      </c>
      <c r="BB12" s="48">
        <v>54</v>
      </c>
      <c r="BC12" s="48">
        <v>8</v>
      </c>
      <c r="IE12" s="18"/>
      <c r="IF12" s="18"/>
      <c r="IG12" s="18"/>
      <c r="IH12" s="18"/>
      <c r="II12" s="18"/>
    </row>
    <row r="13" spans="1:243" s="17" customFormat="1" ht="18">
      <c r="A13" s="48">
        <v>1</v>
      </c>
      <c r="B13" s="49" t="s">
        <v>70</v>
      </c>
      <c r="C13" s="47"/>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17">
        <v>1</v>
      </c>
      <c r="IB13" s="17" t="s">
        <v>70</v>
      </c>
      <c r="IE13" s="18"/>
      <c r="IF13" s="18"/>
      <c r="IG13" s="18"/>
      <c r="IH13" s="18"/>
      <c r="II13" s="18"/>
    </row>
    <row r="14" spans="1:243" s="22" customFormat="1" ht="15.75">
      <c r="A14" s="45">
        <v>1.01</v>
      </c>
      <c r="B14" s="62" t="s">
        <v>72</v>
      </c>
      <c r="C14" s="61" t="s">
        <v>53</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72</v>
      </c>
      <c r="IC14" s="22" t="s">
        <v>53</v>
      </c>
      <c r="IE14" s="23"/>
      <c r="IF14" s="23" t="s">
        <v>34</v>
      </c>
      <c r="IG14" s="23" t="s">
        <v>35</v>
      </c>
      <c r="IH14" s="23">
        <v>10</v>
      </c>
      <c r="II14" s="23" t="s">
        <v>36</v>
      </c>
    </row>
    <row r="15" spans="1:243" s="22" customFormat="1" ht="114.75">
      <c r="A15" s="45">
        <v>1.02</v>
      </c>
      <c r="B15" s="63" t="s">
        <v>73</v>
      </c>
      <c r="C15" s="61" t="s">
        <v>54</v>
      </c>
      <c r="D15" s="74"/>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6"/>
      <c r="IA15" s="22">
        <v>1.02</v>
      </c>
      <c r="IB15" s="22" t="s">
        <v>73</v>
      </c>
      <c r="IC15" s="22" t="s">
        <v>54</v>
      </c>
      <c r="IE15" s="23"/>
      <c r="IF15" s="23"/>
      <c r="IG15" s="23"/>
      <c r="IH15" s="23"/>
      <c r="II15" s="23"/>
    </row>
    <row r="16" spans="1:243" s="22" customFormat="1" ht="40.5" customHeight="1">
      <c r="A16" s="45">
        <v>1.03</v>
      </c>
      <c r="B16" s="64" t="s">
        <v>74</v>
      </c>
      <c r="C16" s="61" t="s">
        <v>55</v>
      </c>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IA16" s="22">
        <v>1.03</v>
      </c>
      <c r="IB16" s="46" t="s">
        <v>74</v>
      </c>
      <c r="IC16" s="22" t="s">
        <v>55</v>
      </c>
      <c r="IE16" s="23"/>
      <c r="IF16" s="23" t="s">
        <v>40</v>
      </c>
      <c r="IG16" s="23" t="s">
        <v>35</v>
      </c>
      <c r="IH16" s="23">
        <v>123.223</v>
      </c>
      <c r="II16" s="23" t="s">
        <v>37</v>
      </c>
    </row>
    <row r="17" spans="1:243" s="22" customFormat="1" ht="28.5">
      <c r="A17" s="45">
        <v>1.04</v>
      </c>
      <c r="B17" s="64" t="s">
        <v>75</v>
      </c>
      <c r="C17" s="61" t="s">
        <v>60</v>
      </c>
      <c r="D17" s="65">
        <v>27</v>
      </c>
      <c r="E17" s="66" t="s">
        <v>284</v>
      </c>
      <c r="F17" s="51">
        <v>224.07</v>
      </c>
      <c r="G17" s="55"/>
      <c r="H17" s="55"/>
      <c r="I17" s="56" t="s">
        <v>38</v>
      </c>
      <c r="J17" s="57">
        <f aca="true" t="shared" si="0" ref="J17:J76">IF(I17="Less(-)",-1,1)</f>
        <v>1</v>
      </c>
      <c r="K17" s="55" t="s">
        <v>39</v>
      </c>
      <c r="L17" s="55" t="s">
        <v>4</v>
      </c>
      <c r="M17" s="58"/>
      <c r="N17" s="55"/>
      <c r="O17" s="55"/>
      <c r="P17" s="59"/>
      <c r="Q17" s="55"/>
      <c r="R17" s="55"/>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0">
        <f aca="true" t="shared" si="1" ref="BA17:BA22">(total_amount_ba($B$2,$D$2,D17,F17,J17,K17,M17))</f>
        <v>6049.89</v>
      </c>
      <c r="BB17" s="60">
        <f aca="true" t="shared" si="2" ref="BB17:BB22">BA17+SUM(N17:AZ17)</f>
        <v>6049.89</v>
      </c>
      <c r="BC17" s="41" t="str">
        <f aca="true" t="shared" si="3" ref="BC17:BC22">SpellNumber(L17,BB17)</f>
        <v>INR  Six Thousand  &amp;Forty Nine  and Paise Eighty Nine Only</v>
      </c>
      <c r="IA17" s="22">
        <v>1.04</v>
      </c>
      <c r="IB17" s="22" t="s">
        <v>75</v>
      </c>
      <c r="IC17" s="22" t="s">
        <v>60</v>
      </c>
      <c r="ID17" s="22">
        <v>27</v>
      </c>
      <c r="IE17" s="23" t="s">
        <v>284</v>
      </c>
      <c r="IF17" s="23"/>
      <c r="IG17" s="23"/>
      <c r="IH17" s="23"/>
      <c r="II17" s="23"/>
    </row>
    <row r="18" spans="1:243" s="22" customFormat="1" ht="89.25">
      <c r="A18" s="45">
        <v>1.05</v>
      </c>
      <c r="B18" s="64" t="s">
        <v>76</v>
      </c>
      <c r="C18" s="61" t="s">
        <v>56</v>
      </c>
      <c r="D18" s="74"/>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6"/>
      <c r="IA18" s="22">
        <v>1.05</v>
      </c>
      <c r="IB18" s="22" t="s">
        <v>76</v>
      </c>
      <c r="IC18" s="22" t="s">
        <v>56</v>
      </c>
      <c r="IE18" s="23"/>
      <c r="IF18" s="23" t="s">
        <v>41</v>
      </c>
      <c r="IG18" s="23" t="s">
        <v>42</v>
      </c>
      <c r="IH18" s="23">
        <v>213</v>
      </c>
      <c r="II18" s="23" t="s">
        <v>37</v>
      </c>
    </row>
    <row r="19" spans="1:243" s="22" customFormat="1" ht="28.5">
      <c r="A19" s="45">
        <v>1.06</v>
      </c>
      <c r="B19" s="62" t="s">
        <v>77</v>
      </c>
      <c r="C19" s="61" t="s">
        <v>61</v>
      </c>
      <c r="D19" s="65">
        <v>9.5</v>
      </c>
      <c r="E19" s="66" t="s">
        <v>285</v>
      </c>
      <c r="F19" s="51">
        <v>251.51</v>
      </c>
      <c r="G19" s="55"/>
      <c r="H19" s="55"/>
      <c r="I19" s="56" t="s">
        <v>38</v>
      </c>
      <c r="J19" s="57">
        <f t="shared" si="0"/>
        <v>1</v>
      </c>
      <c r="K19" s="55" t="s">
        <v>39</v>
      </c>
      <c r="L19" s="55" t="s">
        <v>4</v>
      </c>
      <c r="M19" s="58"/>
      <c r="N19" s="55"/>
      <c r="O19" s="55"/>
      <c r="P19" s="59"/>
      <c r="Q19" s="55"/>
      <c r="R19" s="55"/>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0">
        <f t="shared" si="1"/>
        <v>2389.35</v>
      </c>
      <c r="BB19" s="60">
        <f t="shared" si="2"/>
        <v>2389.35</v>
      </c>
      <c r="BC19" s="41" t="str">
        <f t="shared" si="3"/>
        <v>INR  Two Thousand Three Hundred &amp; Eighty Nine  and Paise Thirty Five Only</v>
      </c>
      <c r="IA19" s="22">
        <v>1.06</v>
      </c>
      <c r="IB19" s="22" t="s">
        <v>77</v>
      </c>
      <c r="IC19" s="22" t="s">
        <v>61</v>
      </c>
      <c r="ID19" s="22">
        <v>9.5</v>
      </c>
      <c r="IE19" s="23" t="s">
        <v>285</v>
      </c>
      <c r="IF19" s="23"/>
      <c r="IG19" s="23"/>
      <c r="IH19" s="23"/>
      <c r="II19" s="23"/>
    </row>
    <row r="20" spans="1:243" s="22" customFormat="1" ht="63.75">
      <c r="A20" s="45">
        <v>1.07</v>
      </c>
      <c r="B20" s="62" t="s">
        <v>78</v>
      </c>
      <c r="C20" s="61" t="s">
        <v>62</v>
      </c>
      <c r="D20" s="65">
        <v>7.15</v>
      </c>
      <c r="E20" s="66" t="s">
        <v>285</v>
      </c>
      <c r="F20" s="51">
        <v>222.67</v>
      </c>
      <c r="G20" s="55"/>
      <c r="H20" s="55"/>
      <c r="I20" s="56" t="s">
        <v>38</v>
      </c>
      <c r="J20" s="57">
        <f t="shared" si="0"/>
        <v>1</v>
      </c>
      <c r="K20" s="55" t="s">
        <v>39</v>
      </c>
      <c r="L20" s="55" t="s">
        <v>4</v>
      </c>
      <c r="M20" s="58"/>
      <c r="N20" s="55"/>
      <c r="O20" s="55"/>
      <c r="P20" s="59"/>
      <c r="Q20" s="55"/>
      <c r="R20" s="55"/>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0">
        <f t="shared" si="1"/>
        <v>1592.09</v>
      </c>
      <c r="BB20" s="60">
        <f t="shared" si="2"/>
        <v>1592.09</v>
      </c>
      <c r="BC20" s="41" t="str">
        <f t="shared" si="3"/>
        <v>INR  One Thousand Five Hundred &amp; Ninety Two  and Paise Nine Only</v>
      </c>
      <c r="IA20" s="22">
        <v>1.07</v>
      </c>
      <c r="IB20" s="22" t="s">
        <v>78</v>
      </c>
      <c r="IC20" s="22" t="s">
        <v>62</v>
      </c>
      <c r="ID20" s="22">
        <v>7.15</v>
      </c>
      <c r="IE20" s="23" t="s">
        <v>285</v>
      </c>
      <c r="IF20" s="23"/>
      <c r="IG20" s="23"/>
      <c r="IH20" s="23"/>
      <c r="II20" s="23"/>
    </row>
    <row r="21" spans="1:243" s="22" customFormat="1" ht="51">
      <c r="A21" s="45">
        <v>1.08</v>
      </c>
      <c r="B21" s="62" t="s">
        <v>79</v>
      </c>
      <c r="C21" s="61" t="s">
        <v>57</v>
      </c>
      <c r="D21" s="74"/>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6"/>
      <c r="IA21" s="22">
        <v>1.08</v>
      </c>
      <c r="IB21" s="22" t="s">
        <v>79</v>
      </c>
      <c r="IC21" s="22" t="s">
        <v>57</v>
      </c>
      <c r="IE21" s="23"/>
      <c r="IF21" s="23"/>
      <c r="IG21" s="23"/>
      <c r="IH21" s="23"/>
      <c r="II21" s="23"/>
    </row>
    <row r="22" spans="1:243" s="22" customFormat="1" ht="28.5">
      <c r="A22" s="45">
        <v>1.09</v>
      </c>
      <c r="B22" s="62" t="s">
        <v>74</v>
      </c>
      <c r="C22" s="61" t="s">
        <v>63</v>
      </c>
      <c r="D22" s="65">
        <v>48</v>
      </c>
      <c r="E22" s="66" t="s">
        <v>286</v>
      </c>
      <c r="F22" s="51">
        <v>24.68</v>
      </c>
      <c r="G22" s="55"/>
      <c r="H22" s="55"/>
      <c r="I22" s="56" t="s">
        <v>38</v>
      </c>
      <c r="J22" s="57">
        <f t="shared" si="0"/>
        <v>1</v>
      </c>
      <c r="K22" s="55" t="s">
        <v>39</v>
      </c>
      <c r="L22" s="55" t="s">
        <v>4</v>
      </c>
      <c r="M22" s="58"/>
      <c r="N22" s="55"/>
      <c r="O22" s="55"/>
      <c r="P22" s="59"/>
      <c r="Q22" s="55"/>
      <c r="R22" s="55"/>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0">
        <f t="shared" si="1"/>
        <v>1184.64</v>
      </c>
      <c r="BB22" s="60">
        <f t="shared" si="2"/>
        <v>1184.64</v>
      </c>
      <c r="BC22" s="41" t="str">
        <f t="shared" si="3"/>
        <v>INR  One Thousand One Hundred &amp; Eighty Four  and Paise Sixty Four Only</v>
      </c>
      <c r="IA22" s="22">
        <v>1.09</v>
      </c>
      <c r="IB22" s="22" t="s">
        <v>74</v>
      </c>
      <c r="IC22" s="22" t="s">
        <v>63</v>
      </c>
      <c r="ID22" s="22">
        <v>48</v>
      </c>
      <c r="IE22" s="23" t="s">
        <v>286</v>
      </c>
      <c r="IF22" s="23"/>
      <c r="IG22" s="23"/>
      <c r="IH22" s="23"/>
      <c r="II22" s="23"/>
    </row>
    <row r="23" spans="1:243" s="22" customFormat="1" ht="15.75">
      <c r="A23" s="45">
        <v>1.1</v>
      </c>
      <c r="B23" s="62" t="s">
        <v>80</v>
      </c>
      <c r="C23" s="61" t="s">
        <v>58</v>
      </c>
      <c r="D23" s="74"/>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6"/>
      <c r="IA23" s="22">
        <v>1.1</v>
      </c>
      <c r="IB23" s="22" t="s">
        <v>80</v>
      </c>
      <c r="IC23" s="22" t="s">
        <v>58</v>
      </c>
      <c r="IE23" s="23"/>
      <c r="IF23" s="23" t="s">
        <v>34</v>
      </c>
      <c r="IG23" s="23" t="s">
        <v>43</v>
      </c>
      <c r="IH23" s="23">
        <v>10</v>
      </c>
      <c r="II23" s="23" t="s">
        <v>37</v>
      </c>
    </row>
    <row r="24" spans="1:243" s="22" customFormat="1" ht="51">
      <c r="A24" s="45">
        <v>1.11</v>
      </c>
      <c r="B24" s="63" t="s">
        <v>81</v>
      </c>
      <c r="C24" s="61" t="s">
        <v>64</v>
      </c>
      <c r="D24" s="74"/>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6"/>
      <c r="IA24" s="22">
        <v>1.11</v>
      </c>
      <c r="IB24" s="22" t="s">
        <v>81</v>
      </c>
      <c r="IC24" s="22" t="s">
        <v>64</v>
      </c>
      <c r="IE24" s="23"/>
      <c r="IF24" s="23"/>
      <c r="IG24" s="23"/>
      <c r="IH24" s="23"/>
      <c r="II24" s="23"/>
    </row>
    <row r="25" spans="1:243" s="22" customFormat="1" ht="51">
      <c r="A25" s="45">
        <v>1.12</v>
      </c>
      <c r="B25" s="63" t="s">
        <v>82</v>
      </c>
      <c r="C25" s="61" t="s">
        <v>65</v>
      </c>
      <c r="D25" s="65">
        <v>1.25</v>
      </c>
      <c r="E25" s="66" t="s">
        <v>285</v>
      </c>
      <c r="F25" s="51">
        <v>5848.53</v>
      </c>
      <c r="G25" s="55"/>
      <c r="H25" s="55"/>
      <c r="I25" s="56" t="s">
        <v>38</v>
      </c>
      <c r="J25" s="57">
        <f t="shared" si="0"/>
        <v>1</v>
      </c>
      <c r="K25" s="55" t="s">
        <v>39</v>
      </c>
      <c r="L25" s="55" t="s">
        <v>4</v>
      </c>
      <c r="M25" s="58"/>
      <c r="N25" s="55"/>
      <c r="O25" s="55"/>
      <c r="P25" s="59"/>
      <c r="Q25" s="55"/>
      <c r="R25" s="55"/>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0">
        <f>(total_amount_ba($B$2,$D$2,D25,F25,J25,K25,M25))</f>
        <v>7310.66</v>
      </c>
      <c r="BB25" s="60">
        <f>BA25+SUM(N25:AZ25)</f>
        <v>7310.66</v>
      </c>
      <c r="BC25" s="41" t="str">
        <f>SpellNumber(L25,BB25)</f>
        <v>INR  Seven Thousand Three Hundred &amp; Ten  and Paise Sixty Six Only</v>
      </c>
      <c r="IA25" s="22">
        <v>1.12</v>
      </c>
      <c r="IB25" s="22" t="s">
        <v>82</v>
      </c>
      <c r="IC25" s="22" t="s">
        <v>65</v>
      </c>
      <c r="ID25" s="22">
        <v>1.25</v>
      </c>
      <c r="IE25" s="23" t="s">
        <v>285</v>
      </c>
      <c r="IF25" s="23" t="s">
        <v>40</v>
      </c>
      <c r="IG25" s="23" t="s">
        <v>35</v>
      </c>
      <c r="IH25" s="23">
        <v>123.223</v>
      </c>
      <c r="II25" s="23" t="s">
        <v>37</v>
      </c>
    </row>
    <row r="26" spans="1:243" s="22" customFormat="1" ht="51">
      <c r="A26" s="45">
        <v>1.13</v>
      </c>
      <c r="B26" s="63" t="s">
        <v>83</v>
      </c>
      <c r="C26" s="61" t="s">
        <v>66</v>
      </c>
      <c r="D26" s="65">
        <v>10.6</v>
      </c>
      <c r="E26" s="66" t="s">
        <v>285</v>
      </c>
      <c r="F26" s="51">
        <v>5546.73</v>
      </c>
      <c r="G26" s="55"/>
      <c r="H26" s="55"/>
      <c r="I26" s="56" t="s">
        <v>38</v>
      </c>
      <c r="J26" s="57">
        <f t="shared" si="0"/>
        <v>1</v>
      </c>
      <c r="K26" s="55" t="s">
        <v>39</v>
      </c>
      <c r="L26" s="55" t="s">
        <v>4</v>
      </c>
      <c r="M26" s="58"/>
      <c r="N26" s="55"/>
      <c r="O26" s="55"/>
      <c r="P26" s="59"/>
      <c r="Q26" s="55"/>
      <c r="R26" s="55"/>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0">
        <f>(total_amount_ba($B$2,$D$2,D26,F26,J26,K26,M26))</f>
        <v>58795.34</v>
      </c>
      <c r="BB26" s="60">
        <f>BA26+SUM(N26:AZ26)</f>
        <v>58795.34</v>
      </c>
      <c r="BC26" s="41" t="str">
        <f>SpellNumber(L26,BB26)</f>
        <v>INR  Fifty Eight Thousand Seven Hundred &amp; Ninety Five  and Paise Thirty Four Only</v>
      </c>
      <c r="IA26" s="22">
        <v>1.13</v>
      </c>
      <c r="IB26" s="22" t="s">
        <v>83</v>
      </c>
      <c r="IC26" s="22" t="s">
        <v>66</v>
      </c>
      <c r="ID26" s="22">
        <v>10.6</v>
      </c>
      <c r="IE26" s="23" t="s">
        <v>285</v>
      </c>
      <c r="IF26" s="23" t="s">
        <v>44</v>
      </c>
      <c r="IG26" s="23" t="s">
        <v>45</v>
      </c>
      <c r="IH26" s="23">
        <v>10</v>
      </c>
      <c r="II26" s="23" t="s">
        <v>37</v>
      </c>
    </row>
    <row r="27" spans="1:243" s="22" customFormat="1" ht="114.75">
      <c r="A27" s="45">
        <v>1.14</v>
      </c>
      <c r="B27" s="63" t="s">
        <v>84</v>
      </c>
      <c r="C27" s="61" t="s">
        <v>67</v>
      </c>
      <c r="D27" s="74"/>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6"/>
      <c r="IA27" s="22">
        <v>1.14</v>
      </c>
      <c r="IB27" s="22" t="s">
        <v>84</v>
      </c>
      <c r="IC27" s="22" t="s">
        <v>67</v>
      </c>
      <c r="IE27" s="23"/>
      <c r="IF27" s="23"/>
      <c r="IG27" s="23"/>
      <c r="IH27" s="23"/>
      <c r="II27" s="23"/>
    </row>
    <row r="28" spans="1:243" s="22" customFormat="1" ht="51">
      <c r="A28" s="45">
        <v>1.15</v>
      </c>
      <c r="B28" s="63" t="s">
        <v>85</v>
      </c>
      <c r="C28" s="61" t="s">
        <v>68</v>
      </c>
      <c r="D28" s="65">
        <v>0.2</v>
      </c>
      <c r="E28" s="66" t="s">
        <v>285</v>
      </c>
      <c r="F28" s="51">
        <v>8587.24</v>
      </c>
      <c r="G28" s="55"/>
      <c r="H28" s="55"/>
      <c r="I28" s="56" t="s">
        <v>38</v>
      </c>
      <c r="J28" s="57">
        <f t="shared" si="0"/>
        <v>1</v>
      </c>
      <c r="K28" s="55" t="s">
        <v>39</v>
      </c>
      <c r="L28" s="55" t="s">
        <v>4</v>
      </c>
      <c r="M28" s="58"/>
      <c r="N28" s="55"/>
      <c r="O28" s="55"/>
      <c r="P28" s="59"/>
      <c r="Q28" s="55"/>
      <c r="R28" s="55"/>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0">
        <f>(total_amount_ba($B$2,$D$2,D28,F28,J28,K28,M28))</f>
        <v>1717.45</v>
      </c>
      <c r="BB28" s="60">
        <f>BA28+SUM(N28:AZ28)</f>
        <v>1717.45</v>
      </c>
      <c r="BC28" s="41" t="str">
        <f>SpellNumber(L28,BB28)</f>
        <v>INR  One Thousand Seven Hundred &amp; Seventeen  and Paise Forty Five Only</v>
      </c>
      <c r="IA28" s="22">
        <v>1.15</v>
      </c>
      <c r="IB28" s="22" t="s">
        <v>85</v>
      </c>
      <c r="IC28" s="22" t="s">
        <v>68</v>
      </c>
      <c r="ID28" s="22">
        <v>0.2</v>
      </c>
      <c r="IE28" s="23" t="s">
        <v>285</v>
      </c>
      <c r="IF28" s="23"/>
      <c r="IG28" s="23"/>
      <c r="IH28" s="23"/>
      <c r="II28" s="23"/>
    </row>
    <row r="29" spans="1:243" s="22" customFormat="1" ht="76.5">
      <c r="A29" s="45">
        <v>1.16</v>
      </c>
      <c r="B29" s="63" t="s">
        <v>86</v>
      </c>
      <c r="C29" s="61" t="s">
        <v>69</v>
      </c>
      <c r="D29" s="65">
        <v>3.08</v>
      </c>
      <c r="E29" s="66" t="s">
        <v>286</v>
      </c>
      <c r="F29" s="51">
        <v>325.16</v>
      </c>
      <c r="G29" s="55"/>
      <c r="H29" s="55"/>
      <c r="I29" s="56" t="s">
        <v>38</v>
      </c>
      <c r="J29" s="57">
        <f t="shared" si="0"/>
        <v>1</v>
      </c>
      <c r="K29" s="55" t="s">
        <v>39</v>
      </c>
      <c r="L29" s="55" t="s">
        <v>4</v>
      </c>
      <c r="M29" s="58"/>
      <c r="N29" s="55"/>
      <c r="O29" s="55"/>
      <c r="P29" s="59"/>
      <c r="Q29" s="55"/>
      <c r="R29" s="55"/>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0">
        <f>(total_amount_ba($B$2,$D$2,D29,F29,J29,K29,M29))</f>
        <v>1001.49</v>
      </c>
      <c r="BB29" s="60">
        <f>BA29+SUM(N29:AZ29)</f>
        <v>1001.49</v>
      </c>
      <c r="BC29" s="41" t="str">
        <f>SpellNumber(L29,BB29)</f>
        <v>INR  One Thousand  &amp;One  and Paise Forty Nine Only</v>
      </c>
      <c r="IA29" s="22">
        <v>1.16</v>
      </c>
      <c r="IB29" s="22" t="s">
        <v>86</v>
      </c>
      <c r="IC29" s="22" t="s">
        <v>69</v>
      </c>
      <c r="ID29" s="22">
        <v>3.08</v>
      </c>
      <c r="IE29" s="23" t="s">
        <v>286</v>
      </c>
      <c r="IF29" s="23"/>
      <c r="IG29" s="23"/>
      <c r="IH29" s="23"/>
      <c r="II29" s="23"/>
    </row>
    <row r="30" spans="1:243" s="22" customFormat="1" ht="76.5">
      <c r="A30" s="45">
        <v>1.17</v>
      </c>
      <c r="B30" s="63" t="s">
        <v>87</v>
      </c>
      <c r="C30" s="61"/>
      <c r="D30" s="65">
        <v>3.08</v>
      </c>
      <c r="E30" s="66" t="s">
        <v>286</v>
      </c>
      <c r="F30" s="51">
        <v>99.82</v>
      </c>
      <c r="G30" s="55"/>
      <c r="H30" s="55"/>
      <c r="I30" s="56" t="s">
        <v>38</v>
      </c>
      <c r="J30" s="57">
        <f t="shared" si="0"/>
        <v>1</v>
      </c>
      <c r="K30" s="55" t="s">
        <v>39</v>
      </c>
      <c r="L30" s="55" t="s">
        <v>4</v>
      </c>
      <c r="M30" s="58"/>
      <c r="N30" s="55"/>
      <c r="O30" s="55"/>
      <c r="P30" s="59"/>
      <c r="Q30" s="55"/>
      <c r="R30" s="55"/>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0">
        <f aca="true" t="shared" si="4" ref="BA30:BA93">(total_amount_ba($B$2,$D$2,D30,F30,J30,K30,M30))</f>
        <v>307.45</v>
      </c>
      <c r="BB30" s="60">
        <f aca="true" t="shared" si="5" ref="BB30:BB93">BA30+SUM(N30:AZ30)</f>
        <v>307.45</v>
      </c>
      <c r="BC30" s="41" t="str">
        <f aca="true" t="shared" si="6" ref="BC30:BC93">SpellNumber(L30,BB30)</f>
        <v>INR  Three Hundred &amp; Seven  and Paise Forty Five Only</v>
      </c>
      <c r="IA30" s="22">
        <v>1.17</v>
      </c>
      <c r="IB30" s="22" t="s">
        <v>87</v>
      </c>
      <c r="ID30" s="22">
        <v>3.08</v>
      </c>
      <c r="IE30" s="23" t="s">
        <v>286</v>
      </c>
      <c r="IF30" s="23"/>
      <c r="IG30" s="23"/>
      <c r="IH30" s="23"/>
      <c r="II30" s="23"/>
    </row>
    <row r="31" spans="1:243" s="22" customFormat="1" ht="127.5">
      <c r="A31" s="45">
        <v>1.18</v>
      </c>
      <c r="B31" s="63" t="s">
        <v>88</v>
      </c>
      <c r="C31" s="61"/>
      <c r="D31" s="65">
        <v>14.48</v>
      </c>
      <c r="E31" s="66" t="s">
        <v>286</v>
      </c>
      <c r="F31" s="51">
        <v>597.68</v>
      </c>
      <c r="G31" s="55"/>
      <c r="H31" s="55"/>
      <c r="I31" s="56" t="s">
        <v>38</v>
      </c>
      <c r="J31" s="57">
        <f t="shared" si="0"/>
        <v>1</v>
      </c>
      <c r="K31" s="55" t="s">
        <v>39</v>
      </c>
      <c r="L31" s="55" t="s">
        <v>4</v>
      </c>
      <c r="M31" s="58"/>
      <c r="N31" s="55"/>
      <c r="O31" s="55"/>
      <c r="P31" s="59"/>
      <c r="Q31" s="55"/>
      <c r="R31" s="55"/>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0">
        <f t="shared" si="4"/>
        <v>8654.41</v>
      </c>
      <c r="BB31" s="60">
        <f t="shared" si="5"/>
        <v>8654.41</v>
      </c>
      <c r="BC31" s="41" t="str">
        <f t="shared" si="6"/>
        <v>INR  Eight Thousand Six Hundred &amp; Fifty Four  and Paise Forty One Only</v>
      </c>
      <c r="IA31" s="22">
        <v>1.18</v>
      </c>
      <c r="IB31" s="22" t="s">
        <v>88</v>
      </c>
      <c r="ID31" s="22">
        <v>14.48</v>
      </c>
      <c r="IE31" s="23" t="s">
        <v>286</v>
      </c>
      <c r="IF31" s="23"/>
      <c r="IG31" s="23"/>
      <c r="IH31" s="23"/>
      <c r="II31" s="23"/>
    </row>
    <row r="32" spans="1:243" s="22" customFormat="1" ht="15.75">
      <c r="A32" s="45">
        <v>1.19</v>
      </c>
      <c r="B32" s="63" t="s">
        <v>89</v>
      </c>
      <c r="C32" s="61"/>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6"/>
      <c r="IA32" s="22">
        <v>1.19</v>
      </c>
      <c r="IB32" s="22" t="s">
        <v>89</v>
      </c>
      <c r="IE32" s="23"/>
      <c r="IF32" s="23"/>
      <c r="IG32" s="23"/>
      <c r="IH32" s="23"/>
      <c r="II32" s="23"/>
    </row>
    <row r="33" spans="1:243" s="22" customFormat="1" ht="140.25">
      <c r="A33" s="45">
        <v>1.2</v>
      </c>
      <c r="B33" s="63" t="s">
        <v>90</v>
      </c>
      <c r="C33" s="61"/>
      <c r="D33" s="65">
        <v>4.56</v>
      </c>
      <c r="E33" s="66" t="s">
        <v>285</v>
      </c>
      <c r="F33" s="51">
        <v>9398.77</v>
      </c>
      <c r="G33" s="55"/>
      <c r="H33" s="55"/>
      <c r="I33" s="56" t="s">
        <v>38</v>
      </c>
      <c r="J33" s="57">
        <f t="shared" si="0"/>
        <v>1</v>
      </c>
      <c r="K33" s="55" t="s">
        <v>39</v>
      </c>
      <c r="L33" s="55" t="s">
        <v>4</v>
      </c>
      <c r="M33" s="58"/>
      <c r="N33" s="55"/>
      <c r="O33" s="55"/>
      <c r="P33" s="59"/>
      <c r="Q33" s="55"/>
      <c r="R33" s="55"/>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0">
        <f t="shared" si="4"/>
        <v>42858.39</v>
      </c>
      <c r="BB33" s="60">
        <f t="shared" si="5"/>
        <v>42858.39</v>
      </c>
      <c r="BC33" s="41" t="str">
        <f t="shared" si="6"/>
        <v>INR  Forty Two Thousand Eight Hundred &amp; Fifty Eight  and Paise Thirty Nine Only</v>
      </c>
      <c r="IA33" s="22">
        <v>1.2</v>
      </c>
      <c r="IB33" s="22" t="s">
        <v>90</v>
      </c>
      <c r="ID33" s="22">
        <v>4.56</v>
      </c>
      <c r="IE33" s="23" t="s">
        <v>285</v>
      </c>
      <c r="IF33" s="23"/>
      <c r="IG33" s="23"/>
      <c r="IH33" s="23"/>
      <c r="II33" s="23"/>
    </row>
    <row r="34" spans="1:243" s="22" customFormat="1" ht="25.5">
      <c r="A34" s="45">
        <v>1.21</v>
      </c>
      <c r="B34" s="63" t="s">
        <v>91</v>
      </c>
      <c r="C34" s="61"/>
      <c r="D34" s="74"/>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6"/>
      <c r="IA34" s="22">
        <v>1.21</v>
      </c>
      <c r="IB34" s="22" t="s">
        <v>91</v>
      </c>
      <c r="IE34" s="23"/>
      <c r="IF34" s="23"/>
      <c r="IG34" s="23"/>
      <c r="IH34" s="23"/>
      <c r="II34" s="23"/>
    </row>
    <row r="35" spans="1:243" s="22" customFormat="1" ht="28.5">
      <c r="A35" s="45">
        <v>1.22</v>
      </c>
      <c r="B35" s="63" t="s">
        <v>92</v>
      </c>
      <c r="C35" s="61"/>
      <c r="D35" s="65">
        <v>62.17</v>
      </c>
      <c r="E35" s="66" t="s">
        <v>286</v>
      </c>
      <c r="F35" s="51">
        <v>672.12</v>
      </c>
      <c r="G35" s="55"/>
      <c r="H35" s="55"/>
      <c r="I35" s="56" t="s">
        <v>38</v>
      </c>
      <c r="J35" s="57">
        <f t="shared" si="0"/>
        <v>1</v>
      </c>
      <c r="K35" s="55" t="s">
        <v>39</v>
      </c>
      <c r="L35" s="55" t="s">
        <v>4</v>
      </c>
      <c r="M35" s="58"/>
      <c r="N35" s="55"/>
      <c r="O35" s="55"/>
      <c r="P35" s="59"/>
      <c r="Q35" s="55"/>
      <c r="R35" s="55"/>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0">
        <f t="shared" si="4"/>
        <v>41785.7</v>
      </c>
      <c r="BB35" s="60">
        <f t="shared" si="5"/>
        <v>41785.7</v>
      </c>
      <c r="BC35" s="41" t="str">
        <f t="shared" si="6"/>
        <v>INR  Forty One Thousand Seven Hundred &amp; Eighty Five  and Paise Seventy Only</v>
      </c>
      <c r="IA35" s="22">
        <v>1.22</v>
      </c>
      <c r="IB35" s="22" t="s">
        <v>92</v>
      </c>
      <c r="ID35" s="22">
        <v>62.17</v>
      </c>
      <c r="IE35" s="23" t="s">
        <v>286</v>
      </c>
      <c r="IF35" s="23"/>
      <c r="IG35" s="23"/>
      <c r="IH35" s="23"/>
      <c r="II35" s="23"/>
    </row>
    <row r="36" spans="1:243" s="22" customFormat="1" ht="28.5">
      <c r="A36" s="45">
        <v>1.23</v>
      </c>
      <c r="B36" s="63" t="s">
        <v>93</v>
      </c>
      <c r="C36" s="61"/>
      <c r="D36" s="65">
        <v>5.75</v>
      </c>
      <c r="E36" s="66" t="s">
        <v>286</v>
      </c>
      <c r="F36" s="51">
        <v>533.41</v>
      </c>
      <c r="G36" s="55"/>
      <c r="H36" s="55"/>
      <c r="I36" s="56" t="s">
        <v>38</v>
      </c>
      <c r="J36" s="57">
        <f t="shared" si="0"/>
        <v>1</v>
      </c>
      <c r="K36" s="55" t="s">
        <v>39</v>
      </c>
      <c r="L36" s="55" t="s">
        <v>4</v>
      </c>
      <c r="M36" s="58"/>
      <c r="N36" s="55"/>
      <c r="O36" s="55"/>
      <c r="P36" s="59"/>
      <c r="Q36" s="55"/>
      <c r="R36" s="55"/>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0">
        <f t="shared" si="4"/>
        <v>3067.11</v>
      </c>
      <c r="BB36" s="60">
        <f t="shared" si="5"/>
        <v>3067.11</v>
      </c>
      <c r="BC36" s="41" t="str">
        <f t="shared" si="6"/>
        <v>INR  Three Thousand  &amp;Sixty Seven  and Paise Eleven Only</v>
      </c>
      <c r="IA36" s="22">
        <v>1.23</v>
      </c>
      <c r="IB36" s="22" t="s">
        <v>93</v>
      </c>
      <c r="ID36" s="22">
        <v>5.75</v>
      </c>
      <c r="IE36" s="23" t="s">
        <v>286</v>
      </c>
      <c r="IF36" s="23"/>
      <c r="IG36" s="23"/>
      <c r="IH36" s="23"/>
      <c r="II36" s="23"/>
    </row>
    <row r="37" spans="1:243" s="22" customFormat="1" ht="28.5">
      <c r="A37" s="45">
        <v>1.24</v>
      </c>
      <c r="B37" s="63" t="s">
        <v>94</v>
      </c>
      <c r="C37" s="61"/>
      <c r="D37" s="65">
        <v>3.55</v>
      </c>
      <c r="E37" s="66" t="s">
        <v>286</v>
      </c>
      <c r="F37" s="51">
        <v>705.17</v>
      </c>
      <c r="G37" s="55"/>
      <c r="H37" s="55"/>
      <c r="I37" s="56" t="s">
        <v>38</v>
      </c>
      <c r="J37" s="57">
        <f t="shared" si="0"/>
        <v>1</v>
      </c>
      <c r="K37" s="55" t="s">
        <v>39</v>
      </c>
      <c r="L37" s="55" t="s">
        <v>4</v>
      </c>
      <c r="M37" s="58"/>
      <c r="N37" s="55"/>
      <c r="O37" s="55"/>
      <c r="P37" s="59"/>
      <c r="Q37" s="55"/>
      <c r="R37" s="55"/>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0">
        <f t="shared" si="4"/>
        <v>2503.35</v>
      </c>
      <c r="BB37" s="60">
        <f t="shared" si="5"/>
        <v>2503.35</v>
      </c>
      <c r="BC37" s="41" t="str">
        <f t="shared" si="6"/>
        <v>INR  Two Thousand Five Hundred &amp; Three  and Paise Thirty Five Only</v>
      </c>
      <c r="IA37" s="22">
        <v>1.24</v>
      </c>
      <c r="IB37" s="22" t="s">
        <v>94</v>
      </c>
      <c r="ID37" s="22">
        <v>3.55</v>
      </c>
      <c r="IE37" s="23" t="s">
        <v>286</v>
      </c>
      <c r="IF37" s="23"/>
      <c r="IG37" s="23"/>
      <c r="IH37" s="23"/>
      <c r="II37" s="23"/>
    </row>
    <row r="38" spans="1:243" s="22" customFormat="1" ht="51">
      <c r="A38" s="45">
        <v>1.25</v>
      </c>
      <c r="B38" s="63" t="s">
        <v>95</v>
      </c>
      <c r="C38" s="61"/>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6"/>
      <c r="IA38" s="22">
        <v>1.25</v>
      </c>
      <c r="IB38" s="22" t="s">
        <v>95</v>
      </c>
      <c r="IE38" s="23"/>
      <c r="IF38" s="23"/>
      <c r="IG38" s="23"/>
      <c r="IH38" s="23"/>
      <c r="II38" s="23"/>
    </row>
    <row r="39" spans="1:243" s="22" customFormat="1" ht="28.5">
      <c r="A39" s="45">
        <v>1.26</v>
      </c>
      <c r="B39" s="63" t="s">
        <v>96</v>
      </c>
      <c r="C39" s="61"/>
      <c r="D39" s="65">
        <v>536</v>
      </c>
      <c r="E39" s="66" t="s">
        <v>287</v>
      </c>
      <c r="F39" s="51">
        <v>78.61</v>
      </c>
      <c r="G39" s="55"/>
      <c r="H39" s="55"/>
      <c r="I39" s="56" t="s">
        <v>38</v>
      </c>
      <c r="J39" s="57">
        <f t="shared" si="0"/>
        <v>1</v>
      </c>
      <c r="K39" s="55" t="s">
        <v>39</v>
      </c>
      <c r="L39" s="55" t="s">
        <v>4</v>
      </c>
      <c r="M39" s="58"/>
      <c r="N39" s="55"/>
      <c r="O39" s="55"/>
      <c r="P39" s="59"/>
      <c r="Q39" s="55"/>
      <c r="R39" s="55"/>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0">
        <f t="shared" si="4"/>
        <v>42134.96</v>
      </c>
      <c r="BB39" s="60">
        <f t="shared" si="5"/>
        <v>42134.96</v>
      </c>
      <c r="BC39" s="41" t="str">
        <f t="shared" si="6"/>
        <v>INR  Forty Two Thousand One Hundred &amp; Thirty Four  and Paise Ninety Six Only</v>
      </c>
      <c r="IA39" s="22">
        <v>1.26</v>
      </c>
      <c r="IB39" s="22" t="s">
        <v>96</v>
      </c>
      <c r="ID39" s="22">
        <v>536</v>
      </c>
      <c r="IE39" s="23" t="s">
        <v>287</v>
      </c>
      <c r="IF39" s="23"/>
      <c r="IG39" s="23"/>
      <c r="IH39" s="23"/>
      <c r="II39" s="23"/>
    </row>
    <row r="40" spans="1:243" s="22" customFormat="1" ht="15.75">
      <c r="A40" s="45">
        <v>1.27</v>
      </c>
      <c r="B40" s="63" t="s">
        <v>97</v>
      </c>
      <c r="C40" s="61"/>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6"/>
      <c r="IA40" s="22">
        <v>1.27</v>
      </c>
      <c r="IB40" s="22" t="s">
        <v>97</v>
      </c>
      <c r="IE40" s="23"/>
      <c r="IF40" s="23"/>
      <c r="IG40" s="23"/>
      <c r="IH40" s="23"/>
      <c r="II40" s="23"/>
    </row>
    <row r="41" spans="1:243" s="22" customFormat="1" ht="51">
      <c r="A41" s="45">
        <v>1.28</v>
      </c>
      <c r="B41" s="63" t="s">
        <v>98</v>
      </c>
      <c r="C41" s="61"/>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6"/>
      <c r="IA41" s="22">
        <v>1.28</v>
      </c>
      <c r="IB41" s="22" t="s">
        <v>98</v>
      </c>
      <c r="IE41" s="23"/>
      <c r="IF41" s="23"/>
      <c r="IG41" s="23"/>
      <c r="IH41" s="23"/>
      <c r="II41" s="23"/>
    </row>
    <row r="42" spans="1:243" s="22" customFormat="1" ht="42.75">
      <c r="A42" s="45">
        <v>1.29</v>
      </c>
      <c r="B42" s="63" t="s">
        <v>99</v>
      </c>
      <c r="C42" s="61"/>
      <c r="D42" s="65">
        <v>86.53</v>
      </c>
      <c r="E42" s="66" t="s">
        <v>286</v>
      </c>
      <c r="F42" s="51">
        <v>892.63</v>
      </c>
      <c r="G42" s="55"/>
      <c r="H42" s="55"/>
      <c r="I42" s="56" t="s">
        <v>38</v>
      </c>
      <c r="J42" s="57">
        <f t="shared" si="0"/>
        <v>1</v>
      </c>
      <c r="K42" s="55" t="s">
        <v>39</v>
      </c>
      <c r="L42" s="55" t="s">
        <v>4</v>
      </c>
      <c r="M42" s="58"/>
      <c r="N42" s="55"/>
      <c r="O42" s="55"/>
      <c r="P42" s="59"/>
      <c r="Q42" s="55"/>
      <c r="R42" s="55"/>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0">
        <f t="shared" si="4"/>
        <v>77239.27</v>
      </c>
      <c r="BB42" s="60">
        <f t="shared" si="5"/>
        <v>77239.27</v>
      </c>
      <c r="BC42" s="41" t="str">
        <f t="shared" si="6"/>
        <v>INR  Seventy Seven Thousand Two Hundred &amp; Thirty Nine  and Paise Twenty Seven Only</v>
      </c>
      <c r="IA42" s="22">
        <v>1.29</v>
      </c>
      <c r="IB42" s="22" t="s">
        <v>99</v>
      </c>
      <c r="ID42" s="22">
        <v>86.53</v>
      </c>
      <c r="IE42" s="23" t="s">
        <v>286</v>
      </c>
      <c r="IF42" s="23"/>
      <c r="IG42" s="23"/>
      <c r="IH42" s="23"/>
      <c r="II42" s="23"/>
    </row>
    <row r="43" spans="1:243" s="22" customFormat="1" ht="89.25">
      <c r="A43" s="45">
        <v>1.3</v>
      </c>
      <c r="B43" s="63" t="s">
        <v>100</v>
      </c>
      <c r="C43" s="61"/>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6"/>
      <c r="IA43" s="22">
        <v>1.3</v>
      </c>
      <c r="IB43" s="22" t="s">
        <v>100</v>
      </c>
      <c r="IE43" s="23"/>
      <c r="IF43" s="23"/>
      <c r="IG43" s="23"/>
      <c r="IH43" s="23"/>
      <c r="II43" s="23"/>
    </row>
    <row r="44" spans="1:243" s="22" customFormat="1" ht="28.5">
      <c r="A44" s="45">
        <v>1.31</v>
      </c>
      <c r="B44" s="63" t="s">
        <v>101</v>
      </c>
      <c r="C44" s="61"/>
      <c r="D44" s="65">
        <v>8.84</v>
      </c>
      <c r="E44" s="66" t="s">
        <v>285</v>
      </c>
      <c r="F44" s="51">
        <v>7510.7</v>
      </c>
      <c r="G44" s="55"/>
      <c r="H44" s="55"/>
      <c r="I44" s="56" t="s">
        <v>38</v>
      </c>
      <c r="J44" s="57">
        <f t="shared" si="0"/>
        <v>1</v>
      </c>
      <c r="K44" s="55" t="s">
        <v>39</v>
      </c>
      <c r="L44" s="55" t="s">
        <v>4</v>
      </c>
      <c r="M44" s="58"/>
      <c r="N44" s="55"/>
      <c r="O44" s="55"/>
      <c r="P44" s="59"/>
      <c r="Q44" s="55"/>
      <c r="R44" s="55"/>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0">
        <f t="shared" si="4"/>
        <v>66394.59</v>
      </c>
      <c r="BB44" s="60">
        <f t="shared" si="5"/>
        <v>66394.59</v>
      </c>
      <c r="BC44" s="41" t="str">
        <f t="shared" si="6"/>
        <v>INR  Sixty Six Thousand Three Hundred &amp; Ninety Four  and Paise Fifty Nine Only</v>
      </c>
      <c r="IA44" s="22">
        <v>1.31</v>
      </c>
      <c r="IB44" s="22" t="s">
        <v>101</v>
      </c>
      <c r="ID44" s="22">
        <v>8.84</v>
      </c>
      <c r="IE44" s="23" t="s">
        <v>285</v>
      </c>
      <c r="IF44" s="23"/>
      <c r="IG44" s="23"/>
      <c r="IH44" s="23"/>
      <c r="II44" s="23"/>
    </row>
    <row r="45" spans="1:243" s="22" customFormat="1" ht="38.25">
      <c r="A45" s="45">
        <v>1.32</v>
      </c>
      <c r="B45" s="63" t="s">
        <v>102</v>
      </c>
      <c r="C45" s="61"/>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6"/>
      <c r="IA45" s="22">
        <v>1.32</v>
      </c>
      <c r="IB45" s="22" t="s">
        <v>102</v>
      </c>
      <c r="IE45" s="23"/>
      <c r="IF45" s="23"/>
      <c r="IG45" s="23"/>
      <c r="IH45" s="23"/>
      <c r="II45" s="23"/>
    </row>
    <row r="46" spans="1:243" s="22" customFormat="1" ht="28.5">
      <c r="A46" s="45">
        <v>1.33</v>
      </c>
      <c r="B46" s="63" t="s">
        <v>103</v>
      </c>
      <c r="C46" s="61"/>
      <c r="D46" s="65">
        <v>3.3</v>
      </c>
      <c r="E46" s="66" t="s">
        <v>285</v>
      </c>
      <c r="F46" s="51">
        <v>5838.01</v>
      </c>
      <c r="G46" s="55"/>
      <c r="H46" s="55"/>
      <c r="I46" s="56" t="s">
        <v>38</v>
      </c>
      <c r="J46" s="57">
        <f t="shared" si="0"/>
        <v>1</v>
      </c>
      <c r="K46" s="55" t="s">
        <v>39</v>
      </c>
      <c r="L46" s="55" t="s">
        <v>4</v>
      </c>
      <c r="M46" s="58"/>
      <c r="N46" s="55"/>
      <c r="O46" s="55"/>
      <c r="P46" s="59"/>
      <c r="Q46" s="55"/>
      <c r="R46" s="55"/>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0">
        <f t="shared" si="4"/>
        <v>19265.43</v>
      </c>
      <c r="BB46" s="60">
        <f t="shared" si="5"/>
        <v>19265.43</v>
      </c>
      <c r="BC46" s="41" t="str">
        <f t="shared" si="6"/>
        <v>INR  Nineteen Thousand Two Hundred &amp; Sixty Five  and Paise Forty Three Only</v>
      </c>
      <c r="IA46" s="22">
        <v>1.33</v>
      </c>
      <c r="IB46" s="22" t="s">
        <v>103</v>
      </c>
      <c r="ID46" s="22">
        <v>3.3</v>
      </c>
      <c r="IE46" s="23" t="s">
        <v>285</v>
      </c>
      <c r="IF46" s="23"/>
      <c r="IG46" s="23"/>
      <c r="IH46" s="23"/>
      <c r="II46" s="23"/>
    </row>
    <row r="47" spans="1:243" s="22" customFormat="1" ht="51">
      <c r="A47" s="45">
        <v>1.34</v>
      </c>
      <c r="B47" s="63" t="s">
        <v>104</v>
      </c>
      <c r="C47" s="61"/>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6"/>
      <c r="IA47" s="22">
        <v>1.34</v>
      </c>
      <c r="IB47" s="22" t="s">
        <v>104</v>
      </c>
      <c r="IE47" s="23"/>
      <c r="IF47" s="23"/>
      <c r="IG47" s="23"/>
      <c r="IH47" s="23"/>
      <c r="II47" s="23"/>
    </row>
    <row r="48" spans="1:243" s="22" customFormat="1" ht="28.5">
      <c r="A48" s="45">
        <v>1.35</v>
      </c>
      <c r="B48" s="63" t="s">
        <v>103</v>
      </c>
      <c r="C48" s="61"/>
      <c r="D48" s="65">
        <v>1</v>
      </c>
      <c r="E48" s="66" t="s">
        <v>285</v>
      </c>
      <c r="F48" s="51">
        <v>7267.3</v>
      </c>
      <c r="G48" s="55"/>
      <c r="H48" s="55"/>
      <c r="I48" s="56" t="s">
        <v>38</v>
      </c>
      <c r="J48" s="57">
        <f t="shared" si="0"/>
        <v>1</v>
      </c>
      <c r="K48" s="55" t="s">
        <v>39</v>
      </c>
      <c r="L48" s="55" t="s">
        <v>4</v>
      </c>
      <c r="M48" s="58"/>
      <c r="N48" s="55"/>
      <c r="O48" s="55"/>
      <c r="P48" s="59"/>
      <c r="Q48" s="55"/>
      <c r="R48" s="55"/>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0">
        <f t="shared" si="4"/>
        <v>7267.3</v>
      </c>
      <c r="BB48" s="60">
        <f t="shared" si="5"/>
        <v>7267.3</v>
      </c>
      <c r="BC48" s="41" t="str">
        <f t="shared" si="6"/>
        <v>INR  Seven Thousand Two Hundred &amp; Sixty Seven  and Paise Thirty Only</v>
      </c>
      <c r="IA48" s="22">
        <v>1.35</v>
      </c>
      <c r="IB48" s="22" t="s">
        <v>103</v>
      </c>
      <c r="ID48" s="22">
        <v>1</v>
      </c>
      <c r="IE48" s="23" t="s">
        <v>285</v>
      </c>
      <c r="IF48" s="23"/>
      <c r="IG48" s="23"/>
      <c r="IH48" s="23"/>
      <c r="II48" s="23"/>
    </row>
    <row r="49" spans="1:243" s="22" customFormat="1" ht="63.75">
      <c r="A49" s="45">
        <v>1.36</v>
      </c>
      <c r="B49" s="63" t="s">
        <v>105</v>
      </c>
      <c r="C49" s="61"/>
      <c r="D49" s="65">
        <v>13.5</v>
      </c>
      <c r="E49" s="66" t="s">
        <v>284</v>
      </c>
      <c r="F49" s="51">
        <v>48.93</v>
      </c>
      <c r="G49" s="55"/>
      <c r="H49" s="55"/>
      <c r="I49" s="56" t="s">
        <v>38</v>
      </c>
      <c r="J49" s="57">
        <f t="shared" si="0"/>
        <v>1</v>
      </c>
      <c r="K49" s="55" t="s">
        <v>39</v>
      </c>
      <c r="L49" s="55" t="s">
        <v>4</v>
      </c>
      <c r="M49" s="58"/>
      <c r="N49" s="55"/>
      <c r="O49" s="55"/>
      <c r="P49" s="59"/>
      <c r="Q49" s="55"/>
      <c r="R49" s="55"/>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0">
        <f t="shared" si="4"/>
        <v>660.56</v>
      </c>
      <c r="BB49" s="60">
        <f t="shared" si="5"/>
        <v>660.56</v>
      </c>
      <c r="BC49" s="41" t="str">
        <f t="shared" si="6"/>
        <v>INR  Six Hundred &amp; Sixty  and Paise Fifty Six Only</v>
      </c>
      <c r="IA49" s="22">
        <v>1.36</v>
      </c>
      <c r="IB49" s="22" t="s">
        <v>105</v>
      </c>
      <c r="ID49" s="22">
        <v>13.5</v>
      </c>
      <c r="IE49" s="23" t="s">
        <v>284</v>
      </c>
      <c r="IF49" s="23"/>
      <c r="IG49" s="23"/>
      <c r="IH49" s="23"/>
      <c r="II49" s="23"/>
    </row>
    <row r="50" spans="1:243" s="22" customFormat="1" ht="15.75">
      <c r="A50" s="45">
        <v>1.37</v>
      </c>
      <c r="B50" s="63" t="s">
        <v>106</v>
      </c>
      <c r="C50" s="61"/>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6"/>
      <c r="IA50" s="22">
        <v>1.37</v>
      </c>
      <c r="IB50" s="22" t="s">
        <v>106</v>
      </c>
      <c r="IE50" s="23"/>
      <c r="IF50" s="23"/>
      <c r="IG50" s="23"/>
      <c r="IH50" s="23"/>
      <c r="II50" s="23"/>
    </row>
    <row r="51" spans="1:243" s="22" customFormat="1" ht="165.75">
      <c r="A51" s="45">
        <v>1.38</v>
      </c>
      <c r="B51" s="63" t="s">
        <v>107</v>
      </c>
      <c r="C51" s="61"/>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6"/>
      <c r="IA51" s="22">
        <v>1.38</v>
      </c>
      <c r="IB51" s="22" t="s">
        <v>107</v>
      </c>
      <c r="IE51" s="23"/>
      <c r="IF51" s="23"/>
      <c r="IG51" s="23"/>
      <c r="IH51" s="23"/>
      <c r="II51" s="23"/>
    </row>
    <row r="52" spans="1:243" s="22" customFormat="1" ht="25.5">
      <c r="A52" s="45">
        <v>1.39</v>
      </c>
      <c r="B52" s="63" t="s">
        <v>108</v>
      </c>
      <c r="C52" s="61"/>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6"/>
      <c r="IA52" s="22">
        <v>1.39</v>
      </c>
      <c r="IB52" s="22" t="s">
        <v>108</v>
      </c>
      <c r="IE52" s="23"/>
      <c r="IF52" s="23"/>
      <c r="IG52" s="23"/>
      <c r="IH52" s="23"/>
      <c r="II52" s="23"/>
    </row>
    <row r="53" spans="1:243" s="22" customFormat="1" ht="28.5">
      <c r="A53" s="45">
        <v>1.4</v>
      </c>
      <c r="B53" s="63" t="s">
        <v>109</v>
      </c>
      <c r="C53" s="61"/>
      <c r="D53" s="65">
        <v>52.37</v>
      </c>
      <c r="E53" s="66" t="s">
        <v>286</v>
      </c>
      <c r="F53" s="51">
        <v>3880.18</v>
      </c>
      <c r="G53" s="55"/>
      <c r="H53" s="55"/>
      <c r="I53" s="56" t="s">
        <v>38</v>
      </c>
      <c r="J53" s="57">
        <f t="shared" si="0"/>
        <v>1</v>
      </c>
      <c r="K53" s="55" t="s">
        <v>39</v>
      </c>
      <c r="L53" s="55" t="s">
        <v>4</v>
      </c>
      <c r="M53" s="58"/>
      <c r="N53" s="55"/>
      <c r="O53" s="55"/>
      <c r="P53" s="59"/>
      <c r="Q53" s="55"/>
      <c r="R53" s="55"/>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0">
        <f t="shared" si="4"/>
        <v>203205.03</v>
      </c>
      <c r="BB53" s="60">
        <f t="shared" si="5"/>
        <v>203205.03</v>
      </c>
      <c r="BC53" s="41" t="str">
        <f t="shared" si="6"/>
        <v>INR  Two Lakh Three Thousand Two Hundred &amp; Five  and Paise Three Only</v>
      </c>
      <c r="IA53" s="22">
        <v>1.4</v>
      </c>
      <c r="IB53" s="22" t="s">
        <v>109</v>
      </c>
      <c r="ID53" s="22">
        <v>52.37</v>
      </c>
      <c r="IE53" s="23" t="s">
        <v>286</v>
      </c>
      <c r="IF53" s="23"/>
      <c r="IG53" s="23"/>
      <c r="IH53" s="23"/>
      <c r="II53" s="23"/>
    </row>
    <row r="54" spans="1:243" s="22" customFormat="1" ht="89.25">
      <c r="A54" s="45">
        <v>1.41</v>
      </c>
      <c r="B54" s="63" t="s">
        <v>110</v>
      </c>
      <c r="C54" s="61"/>
      <c r="D54" s="65">
        <v>4</v>
      </c>
      <c r="E54" s="66" t="s">
        <v>288</v>
      </c>
      <c r="F54" s="51">
        <v>708.59</v>
      </c>
      <c r="G54" s="55"/>
      <c r="H54" s="55"/>
      <c r="I54" s="56" t="s">
        <v>38</v>
      </c>
      <c r="J54" s="57">
        <f t="shared" si="0"/>
        <v>1</v>
      </c>
      <c r="K54" s="55" t="s">
        <v>39</v>
      </c>
      <c r="L54" s="55" t="s">
        <v>4</v>
      </c>
      <c r="M54" s="58"/>
      <c r="N54" s="55"/>
      <c r="O54" s="55"/>
      <c r="P54" s="59"/>
      <c r="Q54" s="55"/>
      <c r="R54" s="55"/>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0">
        <f t="shared" si="4"/>
        <v>2834.36</v>
      </c>
      <c r="BB54" s="60">
        <f t="shared" si="5"/>
        <v>2834.36</v>
      </c>
      <c r="BC54" s="41" t="str">
        <f t="shared" si="6"/>
        <v>INR  Two Thousand Eight Hundred &amp; Thirty Four  and Paise Thirty Six Only</v>
      </c>
      <c r="IA54" s="22">
        <v>1.41</v>
      </c>
      <c r="IB54" s="22" t="s">
        <v>110</v>
      </c>
      <c r="ID54" s="22">
        <v>4</v>
      </c>
      <c r="IE54" s="23" t="s">
        <v>288</v>
      </c>
      <c r="IF54" s="23"/>
      <c r="IG54" s="23"/>
      <c r="IH54" s="23"/>
      <c r="II54" s="23"/>
    </row>
    <row r="55" spans="1:243" s="22" customFormat="1" ht="165.75">
      <c r="A55" s="45">
        <v>1.42</v>
      </c>
      <c r="B55" s="63" t="s">
        <v>111</v>
      </c>
      <c r="C55" s="61"/>
      <c r="D55" s="65">
        <v>60.5</v>
      </c>
      <c r="E55" s="66" t="s">
        <v>286</v>
      </c>
      <c r="F55" s="51">
        <v>932.44</v>
      </c>
      <c r="G55" s="55"/>
      <c r="H55" s="55"/>
      <c r="I55" s="56" t="s">
        <v>38</v>
      </c>
      <c r="J55" s="57">
        <f t="shared" si="0"/>
        <v>1</v>
      </c>
      <c r="K55" s="55" t="s">
        <v>39</v>
      </c>
      <c r="L55" s="55" t="s">
        <v>4</v>
      </c>
      <c r="M55" s="58"/>
      <c r="N55" s="55"/>
      <c r="O55" s="55"/>
      <c r="P55" s="59"/>
      <c r="Q55" s="55"/>
      <c r="R55" s="55"/>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0">
        <f t="shared" si="4"/>
        <v>56412.62</v>
      </c>
      <c r="BB55" s="60">
        <f t="shared" si="5"/>
        <v>56412.62</v>
      </c>
      <c r="BC55" s="41" t="str">
        <f t="shared" si="6"/>
        <v>INR  Fifty Six Thousand Four Hundred &amp; Twelve  and Paise Sixty Two Only</v>
      </c>
      <c r="IA55" s="22">
        <v>1.42</v>
      </c>
      <c r="IB55" s="22" t="s">
        <v>111</v>
      </c>
      <c r="ID55" s="22">
        <v>60.5</v>
      </c>
      <c r="IE55" s="23" t="s">
        <v>286</v>
      </c>
      <c r="IF55" s="23"/>
      <c r="IG55" s="23"/>
      <c r="IH55" s="23"/>
      <c r="II55" s="23"/>
    </row>
    <row r="56" spans="1:243" s="22" customFormat="1" ht="15.75">
      <c r="A56" s="45">
        <v>1.43</v>
      </c>
      <c r="B56" s="63" t="s">
        <v>112</v>
      </c>
      <c r="C56" s="61"/>
      <c r="D56" s="74"/>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6"/>
      <c r="IA56" s="22">
        <v>1.43</v>
      </c>
      <c r="IB56" s="22" t="s">
        <v>112</v>
      </c>
      <c r="IE56" s="23"/>
      <c r="IF56" s="23"/>
      <c r="IG56" s="23"/>
      <c r="IH56" s="23"/>
      <c r="II56" s="23"/>
    </row>
    <row r="57" spans="1:243" s="22" customFormat="1" ht="127.5">
      <c r="A57" s="45">
        <v>1.44</v>
      </c>
      <c r="B57" s="63" t="s">
        <v>113</v>
      </c>
      <c r="C57" s="61"/>
      <c r="D57" s="74"/>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6"/>
      <c r="IA57" s="22">
        <v>1.44</v>
      </c>
      <c r="IB57" s="22" t="s">
        <v>113</v>
      </c>
      <c r="IE57" s="23"/>
      <c r="IF57" s="23"/>
      <c r="IG57" s="23"/>
      <c r="IH57" s="23"/>
      <c r="II57" s="23"/>
    </row>
    <row r="58" spans="1:243" s="22" customFormat="1" ht="28.5">
      <c r="A58" s="45">
        <v>1.45</v>
      </c>
      <c r="B58" s="63" t="s">
        <v>114</v>
      </c>
      <c r="C58" s="61"/>
      <c r="D58" s="65">
        <v>51.88</v>
      </c>
      <c r="E58" s="66" t="s">
        <v>286</v>
      </c>
      <c r="F58" s="51">
        <v>1242.13</v>
      </c>
      <c r="G58" s="55"/>
      <c r="H58" s="55"/>
      <c r="I58" s="56" t="s">
        <v>38</v>
      </c>
      <c r="J58" s="57">
        <f t="shared" si="0"/>
        <v>1</v>
      </c>
      <c r="K58" s="55" t="s">
        <v>39</v>
      </c>
      <c r="L58" s="55" t="s">
        <v>4</v>
      </c>
      <c r="M58" s="58"/>
      <c r="N58" s="55"/>
      <c r="O58" s="55"/>
      <c r="P58" s="59"/>
      <c r="Q58" s="55"/>
      <c r="R58" s="55"/>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0">
        <f t="shared" si="4"/>
        <v>64441.7</v>
      </c>
      <c r="BB58" s="60">
        <f t="shared" si="5"/>
        <v>64441.7</v>
      </c>
      <c r="BC58" s="41" t="str">
        <f t="shared" si="6"/>
        <v>INR  Sixty Four Thousand Four Hundred &amp; Forty One  and Paise Seventy Only</v>
      </c>
      <c r="IA58" s="22">
        <v>1.45</v>
      </c>
      <c r="IB58" s="22" t="s">
        <v>114</v>
      </c>
      <c r="ID58" s="22">
        <v>51.88</v>
      </c>
      <c r="IE58" s="23" t="s">
        <v>286</v>
      </c>
      <c r="IF58" s="23"/>
      <c r="IG58" s="23"/>
      <c r="IH58" s="23"/>
      <c r="II58" s="23"/>
    </row>
    <row r="59" spans="1:243" s="22" customFormat="1" ht="140.25">
      <c r="A59" s="45">
        <v>1.46</v>
      </c>
      <c r="B59" s="63" t="s">
        <v>115</v>
      </c>
      <c r="C59" s="61"/>
      <c r="D59" s="74"/>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6"/>
      <c r="IA59" s="22">
        <v>1.46</v>
      </c>
      <c r="IB59" s="22" t="s">
        <v>115</v>
      </c>
      <c r="IE59" s="23"/>
      <c r="IF59" s="23"/>
      <c r="IG59" s="23"/>
      <c r="IH59" s="23"/>
      <c r="II59" s="23"/>
    </row>
    <row r="60" spans="1:243" s="22" customFormat="1" ht="28.5">
      <c r="A60" s="45">
        <v>1.47</v>
      </c>
      <c r="B60" s="63" t="s">
        <v>114</v>
      </c>
      <c r="C60" s="61"/>
      <c r="D60" s="65">
        <v>1</v>
      </c>
      <c r="E60" s="66" t="s">
        <v>286</v>
      </c>
      <c r="F60" s="51">
        <v>1285.84</v>
      </c>
      <c r="G60" s="55"/>
      <c r="H60" s="55"/>
      <c r="I60" s="56" t="s">
        <v>38</v>
      </c>
      <c r="J60" s="57">
        <f t="shared" si="0"/>
        <v>1</v>
      </c>
      <c r="K60" s="55" t="s">
        <v>39</v>
      </c>
      <c r="L60" s="55" t="s">
        <v>4</v>
      </c>
      <c r="M60" s="58"/>
      <c r="N60" s="55"/>
      <c r="O60" s="55"/>
      <c r="P60" s="59"/>
      <c r="Q60" s="55"/>
      <c r="R60" s="55"/>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0">
        <f t="shared" si="4"/>
        <v>1285.84</v>
      </c>
      <c r="BB60" s="60">
        <f t="shared" si="5"/>
        <v>1285.84</v>
      </c>
      <c r="BC60" s="41" t="str">
        <f t="shared" si="6"/>
        <v>INR  One Thousand Two Hundred &amp; Eighty Five  and Paise Eighty Four Only</v>
      </c>
      <c r="IA60" s="22">
        <v>1.47</v>
      </c>
      <c r="IB60" s="22" t="s">
        <v>114</v>
      </c>
      <c r="ID60" s="22">
        <v>1</v>
      </c>
      <c r="IE60" s="23" t="s">
        <v>286</v>
      </c>
      <c r="IF60" s="23"/>
      <c r="IG60" s="23"/>
      <c r="IH60" s="23"/>
      <c r="II60" s="23"/>
    </row>
    <row r="61" spans="1:243" s="22" customFormat="1" ht="63.75">
      <c r="A61" s="45">
        <v>1.48</v>
      </c>
      <c r="B61" s="63" t="s">
        <v>116</v>
      </c>
      <c r="C61" s="61"/>
      <c r="D61" s="74"/>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6"/>
      <c r="IA61" s="22">
        <v>1.48</v>
      </c>
      <c r="IB61" s="22" t="s">
        <v>116</v>
      </c>
      <c r="IE61" s="23"/>
      <c r="IF61" s="23"/>
      <c r="IG61" s="23"/>
      <c r="IH61" s="23"/>
      <c r="II61" s="23"/>
    </row>
    <row r="62" spans="1:243" s="22" customFormat="1" ht="28.5">
      <c r="A62" s="45">
        <v>1.49</v>
      </c>
      <c r="B62" s="63" t="s">
        <v>117</v>
      </c>
      <c r="C62" s="61"/>
      <c r="D62" s="65">
        <v>21.2</v>
      </c>
      <c r="E62" s="66" t="s">
        <v>286</v>
      </c>
      <c r="F62" s="51">
        <v>477.86</v>
      </c>
      <c r="G62" s="55"/>
      <c r="H62" s="55"/>
      <c r="I62" s="56" t="s">
        <v>38</v>
      </c>
      <c r="J62" s="57">
        <f t="shared" si="0"/>
        <v>1</v>
      </c>
      <c r="K62" s="55" t="s">
        <v>39</v>
      </c>
      <c r="L62" s="55" t="s">
        <v>4</v>
      </c>
      <c r="M62" s="58"/>
      <c r="N62" s="55"/>
      <c r="O62" s="55"/>
      <c r="P62" s="59"/>
      <c r="Q62" s="55"/>
      <c r="R62" s="55"/>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0">
        <f t="shared" si="4"/>
        <v>10130.63</v>
      </c>
      <c r="BB62" s="60">
        <f t="shared" si="5"/>
        <v>10130.63</v>
      </c>
      <c r="BC62" s="41" t="str">
        <f t="shared" si="6"/>
        <v>INR  Ten Thousand One Hundred &amp; Thirty  and Paise Sixty Three Only</v>
      </c>
      <c r="IA62" s="22">
        <v>1.49</v>
      </c>
      <c r="IB62" s="22" t="s">
        <v>117</v>
      </c>
      <c r="ID62" s="22">
        <v>21.2</v>
      </c>
      <c r="IE62" s="23" t="s">
        <v>286</v>
      </c>
      <c r="IF62" s="23"/>
      <c r="IG62" s="23"/>
      <c r="IH62" s="23"/>
      <c r="II62" s="23"/>
    </row>
    <row r="63" spans="1:243" s="22" customFormat="1" ht="165.75">
      <c r="A63" s="45">
        <v>1.5</v>
      </c>
      <c r="B63" s="63" t="s">
        <v>118</v>
      </c>
      <c r="C63" s="61"/>
      <c r="D63" s="65">
        <v>49</v>
      </c>
      <c r="E63" s="66" t="s">
        <v>286</v>
      </c>
      <c r="F63" s="51">
        <v>814.25</v>
      </c>
      <c r="G63" s="55"/>
      <c r="H63" s="55"/>
      <c r="I63" s="56" t="s">
        <v>38</v>
      </c>
      <c r="J63" s="57">
        <f t="shared" si="0"/>
        <v>1</v>
      </c>
      <c r="K63" s="55" t="s">
        <v>39</v>
      </c>
      <c r="L63" s="55" t="s">
        <v>4</v>
      </c>
      <c r="M63" s="58"/>
      <c r="N63" s="55"/>
      <c r="O63" s="55"/>
      <c r="P63" s="59"/>
      <c r="Q63" s="55"/>
      <c r="R63" s="55"/>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0">
        <f t="shared" si="4"/>
        <v>39898.25</v>
      </c>
      <c r="BB63" s="60">
        <f t="shared" si="5"/>
        <v>39898.25</v>
      </c>
      <c r="BC63" s="41" t="str">
        <f t="shared" si="6"/>
        <v>INR  Thirty Nine Thousand Eight Hundred &amp; Ninety Eight  and Paise Twenty Five Only</v>
      </c>
      <c r="IA63" s="22">
        <v>1.5</v>
      </c>
      <c r="IB63" s="22" t="s">
        <v>118</v>
      </c>
      <c r="ID63" s="22">
        <v>49</v>
      </c>
      <c r="IE63" s="23" t="s">
        <v>286</v>
      </c>
      <c r="IF63" s="23"/>
      <c r="IG63" s="23"/>
      <c r="IH63" s="23"/>
      <c r="II63" s="23"/>
    </row>
    <row r="64" spans="1:243" s="22" customFormat="1" ht="51">
      <c r="A64" s="45">
        <v>1.51</v>
      </c>
      <c r="B64" s="63" t="s">
        <v>119</v>
      </c>
      <c r="C64" s="61"/>
      <c r="D64" s="74"/>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6"/>
      <c r="IA64" s="22">
        <v>1.51</v>
      </c>
      <c r="IB64" s="22" t="s">
        <v>119</v>
      </c>
      <c r="IE64" s="23"/>
      <c r="IF64" s="23"/>
      <c r="IG64" s="23"/>
      <c r="IH64" s="23"/>
      <c r="II64" s="23"/>
    </row>
    <row r="65" spans="1:243" s="22" customFormat="1" ht="28.5">
      <c r="A65" s="45">
        <v>1.52</v>
      </c>
      <c r="B65" s="63" t="s">
        <v>120</v>
      </c>
      <c r="C65" s="61"/>
      <c r="D65" s="65">
        <v>12</v>
      </c>
      <c r="E65" s="66" t="s">
        <v>286</v>
      </c>
      <c r="F65" s="51">
        <v>500.44</v>
      </c>
      <c r="G65" s="55"/>
      <c r="H65" s="55"/>
      <c r="I65" s="56" t="s">
        <v>38</v>
      </c>
      <c r="J65" s="57">
        <f t="shared" si="0"/>
        <v>1</v>
      </c>
      <c r="K65" s="55" t="s">
        <v>39</v>
      </c>
      <c r="L65" s="55" t="s">
        <v>4</v>
      </c>
      <c r="M65" s="58"/>
      <c r="N65" s="55"/>
      <c r="O65" s="55"/>
      <c r="P65" s="59"/>
      <c r="Q65" s="55"/>
      <c r="R65" s="55"/>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0">
        <f t="shared" si="4"/>
        <v>6005.28</v>
      </c>
      <c r="BB65" s="60">
        <f t="shared" si="5"/>
        <v>6005.28</v>
      </c>
      <c r="BC65" s="41" t="str">
        <f t="shared" si="6"/>
        <v>INR  Six Thousand  &amp;Five  and Paise Twenty Eight Only</v>
      </c>
      <c r="IA65" s="22">
        <v>1.52</v>
      </c>
      <c r="IB65" s="22" t="s">
        <v>120</v>
      </c>
      <c r="ID65" s="22">
        <v>12</v>
      </c>
      <c r="IE65" s="23" t="s">
        <v>286</v>
      </c>
      <c r="IF65" s="23"/>
      <c r="IG65" s="23"/>
      <c r="IH65" s="23"/>
      <c r="II65" s="23"/>
    </row>
    <row r="66" spans="1:243" s="22" customFormat="1" ht="51">
      <c r="A66" s="45">
        <v>1.53</v>
      </c>
      <c r="B66" s="63" t="s">
        <v>121</v>
      </c>
      <c r="C66" s="61"/>
      <c r="D66" s="65">
        <v>1.08</v>
      </c>
      <c r="E66" s="66" t="s">
        <v>285</v>
      </c>
      <c r="F66" s="51">
        <v>6978.21</v>
      </c>
      <c r="G66" s="55"/>
      <c r="H66" s="55"/>
      <c r="I66" s="56" t="s">
        <v>38</v>
      </c>
      <c r="J66" s="57">
        <f t="shared" si="0"/>
        <v>1</v>
      </c>
      <c r="K66" s="55" t="s">
        <v>39</v>
      </c>
      <c r="L66" s="55" t="s">
        <v>4</v>
      </c>
      <c r="M66" s="58"/>
      <c r="N66" s="55"/>
      <c r="O66" s="55"/>
      <c r="P66" s="59"/>
      <c r="Q66" s="55"/>
      <c r="R66" s="55"/>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0">
        <f t="shared" si="4"/>
        <v>7536.47</v>
      </c>
      <c r="BB66" s="60">
        <f t="shared" si="5"/>
        <v>7536.47</v>
      </c>
      <c r="BC66" s="41" t="str">
        <f t="shared" si="6"/>
        <v>INR  Seven Thousand Five Hundred &amp; Thirty Six  and Paise Forty Seven Only</v>
      </c>
      <c r="IA66" s="22">
        <v>1.53</v>
      </c>
      <c r="IB66" s="22" t="s">
        <v>121</v>
      </c>
      <c r="ID66" s="22">
        <v>1.08</v>
      </c>
      <c r="IE66" s="23" t="s">
        <v>285</v>
      </c>
      <c r="IF66" s="23"/>
      <c r="IG66" s="23"/>
      <c r="IH66" s="23"/>
      <c r="II66" s="23"/>
    </row>
    <row r="67" spans="1:243" s="22" customFormat="1" ht="25.5">
      <c r="A67" s="45">
        <v>1.54</v>
      </c>
      <c r="B67" s="63" t="s">
        <v>122</v>
      </c>
      <c r="C67" s="61"/>
      <c r="D67" s="74"/>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6"/>
      <c r="IA67" s="22">
        <v>1.54</v>
      </c>
      <c r="IB67" s="22" t="s">
        <v>122</v>
      </c>
      <c r="IE67" s="23"/>
      <c r="IF67" s="23"/>
      <c r="IG67" s="23"/>
      <c r="IH67" s="23"/>
      <c r="II67" s="23"/>
    </row>
    <row r="68" spans="1:243" s="22" customFormat="1" ht="28.5">
      <c r="A68" s="45">
        <v>1.55</v>
      </c>
      <c r="B68" s="63" t="s">
        <v>123</v>
      </c>
      <c r="C68" s="61"/>
      <c r="D68" s="65">
        <v>124</v>
      </c>
      <c r="E68" s="66" t="s">
        <v>284</v>
      </c>
      <c r="F68" s="51">
        <v>69.71</v>
      </c>
      <c r="G68" s="55"/>
      <c r="H68" s="55"/>
      <c r="I68" s="56" t="s">
        <v>38</v>
      </c>
      <c r="J68" s="57">
        <f t="shared" si="0"/>
        <v>1</v>
      </c>
      <c r="K68" s="55" t="s">
        <v>39</v>
      </c>
      <c r="L68" s="55" t="s">
        <v>4</v>
      </c>
      <c r="M68" s="58"/>
      <c r="N68" s="55"/>
      <c r="O68" s="55"/>
      <c r="P68" s="59"/>
      <c r="Q68" s="55"/>
      <c r="R68" s="55"/>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0">
        <f t="shared" si="4"/>
        <v>8644.04</v>
      </c>
      <c r="BB68" s="60">
        <f t="shared" si="5"/>
        <v>8644.04</v>
      </c>
      <c r="BC68" s="41" t="str">
        <f t="shared" si="6"/>
        <v>INR  Eight Thousand Six Hundred &amp; Forty Four  and Paise Four Only</v>
      </c>
      <c r="IA68" s="22">
        <v>1.55</v>
      </c>
      <c r="IB68" s="22" t="s">
        <v>123</v>
      </c>
      <c r="ID68" s="22">
        <v>124</v>
      </c>
      <c r="IE68" s="23" t="s">
        <v>284</v>
      </c>
      <c r="IF68" s="23"/>
      <c r="IG68" s="23"/>
      <c r="IH68" s="23"/>
      <c r="II68" s="23"/>
    </row>
    <row r="69" spans="1:243" s="22" customFormat="1" ht="15.75">
      <c r="A69" s="45">
        <v>1.56</v>
      </c>
      <c r="B69" s="63" t="s">
        <v>124</v>
      </c>
      <c r="C69" s="61"/>
      <c r="D69" s="74"/>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6"/>
      <c r="IA69" s="22">
        <v>1.56</v>
      </c>
      <c r="IB69" s="22" t="s">
        <v>124</v>
      </c>
      <c r="IE69" s="23"/>
      <c r="IF69" s="23"/>
      <c r="IG69" s="23"/>
      <c r="IH69" s="23"/>
      <c r="II69" s="23"/>
    </row>
    <row r="70" spans="1:243" s="22" customFormat="1" ht="89.25">
      <c r="A70" s="45">
        <v>1.57</v>
      </c>
      <c r="B70" s="63" t="s">
        <v>125</v>
      </c>
      <c r="C70" s="61"/>
      <c r="D70" s="74"/>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6"/>
      <c r="IA70" s="22">
        <v>1.57</v>
      </c>
      <c r="IB70" s="22" t="s">
        <v>125</v>
      </c>
      <c r="IE70" s="23"/>
      <c r="IF70" s="23"/>
      <c r="IG70" s="23"/>
      <c r="IH70" s="23"/>
      <c r="II70" s="23"/>
    </row>
    <row r="71" spans="1:243" s="22" customFormat="1" ht="28.5">
      <c r="A71" s="45">
        <v>1.58</v>
      </c>
      <c r="B71" s="63" t="s">
        <v>126</v>
      </c>
      <c r="C71" s="61"/>
      <c r="D71" s="65">
        <v>10.92</v>
      </c>
      <c r="E71" s="66" t="s">
        <v>286</v>
      </c>
      <c r="F71" s="51">
        <v>1767.43</v>
      </c>
      <c r="G71" s="55"/>
      <c r="H71" s="55"/>
      <c r="I71" s="56" t="s">
        <v>38</v>
      </c>
      <c r="J71" s="57">
        <f t="shared" si="0"/>
        <v>1</v>
      </c>
      <c r="K71" s="55" t="s">
        <v>39</v>
      </c>
      <c r="L71" s="55" t="s">
        <v>4</v>
      </c>
      <c r="M71" s="58"/>
      <c r="N71" s="55"/>
      <c r="O71" s="55"/>
      <c r="P71" s="59"/>
      <c r="Q71" s="55"/>
      <c r="R71" s="55"/>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0">
        <f t="shared" si="4"/>
        <v>19300.34</v>
      </c>
      <c r="BB71" s="60">
        <f t="shared" si="5"/>
        <v>19300.34</v>
      </c>
      <c r="BC71" s="41" t="str">
        <f t="shared" si="6"/>
        <v>INR  Nineteen Thousand Three Hundred    and Paise Thirty Four Only</v>
      </c>
      <c r="IA71" s="22">
        <v>1.58</v>
      </c>
      <c r="IB71" s="22" t="s">
        <v>126</v>
      </c>
      <c r="ID71" s="22">
        <v>10.92</v>
      </c>
      <c r="IE71" s="23" t="s">
        <v>286</v>
      </c>
      <c r="IF71" s="23"/>
      <c r="IG71" s="23"/>
      <c r="IH71" s="23"/>
      <c r="II71" s="23"/>
    </row>
    <row r="72" spans="1:243" s="22" customFormat="1" ht="38.25">
      <c r="A72" s="45">
        <v>1.59</v>
      </c>
      <c r="B72" s="63" t="s">
        <v>127</v>
      </c>
      <c r="C72" s="61"/>
      <c r="D72" s="65">
        <v>3.15</v>
      </c>
      <c r="E72" s="66" t="s">
        <v>286</v>
      </c>
      <c r="F72" s="51">
        <v>82.11</v>
      </c>
      <c r="G72" s="55"/>
      <c r="H72" s="55"/>
      <c r="I72" s="56" t="s">
        <v>38</v>
      </c>
      <c r="J72" s="57">
        <f t="shared" si="0"/>
        <v>1</v>
      </c>
      <c r="K72" s="55" t="s">
        <v>39</v>
      </c>
      <c r="L72" s="55" t="s">
        <v>4</v>
      </c>
      <c r="M72" s="58"/>
      <c r="N72" s="55"/>
      <c r="O72" s="55"/>
      <c r="P72" s="59"/>
      <c r="Q72" s="55"/>
      <c r="R72" s="55"/>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0">
        <f t="shared" si="4"/>
        <v>258.65</v>
      </c>
      <c r="BB72" s="60">
        <f t="shared" si="5"/>
        <v>258.65</v>
      </c>
      <c r="BC72" s="41" t="str">
        <f t="shared" si="6"/>
        <v>INR  Two Hundred &amp; Fifty Eight  and Paise Sixty Five Only</v>
      </c>
      <c r="IA72" s="22">
        <v>1.59</v>
      </c>
      <c r="IB72" s="22" t="s">
        <v>127</v>
      </c>
      <c r="ID72" s="22">
        <v>3.15</v>
      </c>
      <c r="IE72" s="23" t="s">
        <v>286</v>
      </c>
      <c r="IF72" s="23"/>
      <c r="IG72" s="23"/>
      <c r="IH72" s="23"/>
      <c r="II72" s="23"/>
    </row>
    <row r="73" spans="1:243" s="22" customFormat="1" ht="63.75">
      <c r="A73" s="45">
        <v>1.6</v>
      </c>
      <c r="B73" s="63" t="s">
        <v>128</v>
      </c>
      <c r="C73" s="61"/>
      <c r="D73" s="74"/>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6"/>
      <c r="IA73" s="22">
        <v>1.6</v>
      </c>
      <c r="IB73" s="22" t="s">
        <v>128</v>
      </c>
      <c r="IE73" s="23"/>
      <c r="IF73" s="23"/>
      <c r="IG73" s="23"/>
      <c r="IH73" s="23"/>
      <c r="II73" s="23"/>
    </row>
    <row r="74" spans="1:243" s="22" customFormat="1" ht="28.5">
      <c r="A74" s="45">
        <v>1.61</v>
      </c>
      <c r="B74" s="63" t="s">
        <v>129</v>
      </c>
      <c r="C74" s="61"/>
      <c r="D74" s="65">
        <v>230</v>
      </c>
      <c r="E74" s="66" t="s">
        <v>287</v>
      </c>
      <c r="F74" s="51">
        <v>158.7</v>
      </c>
      <c r="G74" s="55"/>
      <c r="H74" s="55"/>
      <c r="I74" s="56" t="s">
        <v>38</v>
      </c>
      <c r="J74" s="57">
        <f t="shared" si="0"/>
        <v>1</v>
      </c>
      <c r="K74" s="55" t="s">
        <v>39</v>
      </c>
      <c r="L74" s="55" t="s">
        <v>4</v>
      </c>
      <c r="M74" s="58"/>
      <c r="N74" s="55"/>
      <c r="O74" s="55"/>
      <c r="P74" s="59"/>
      <c r="Q74" s="55"/>
      <c r="R74" s="55"/>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0">
        <f t="shared" si="4"/>
        <v>36501</v>
      </c>
      <c r="BB74" s="60">
        <f t="shared" si="5"/>
        <v>36501</v>
      </c>
      <c r="BC74" s="41" t="str">
        <f t="shared" si="6"/>
        <v>INR  Thirty Six Thousand Five Hundred &amp; One  Only</v>
      </c>
      <c r="IA74" s="22">
        <v>1.61</v>
      </c>
      <c r="IB74" s="22" t="s">
        <v>129</v>
      </c>
      <c r="ID74" s="22">
        <v>230</v>
      </c>
      <c r="IE74" s="23" t="s">
        <v>287</v>
      </c>
      <c r="IF74" s="23"/>
      <c r="IG74" s="23"/>
      <c r="IH74" s="23"/>
      <c r="II74" s="23"/>
    </row>
    <row r="75" spans="1:243" s="22" customFormat="1" ht="38.25">
      <c r="A75" s="45">
        <v>1.62</v>
      </c>
      <c r="B75" s="63" t="s">
        <v>130</v>
      </c>
      <c r="C75" s="61"/>
      <c r="D75" s="74"/>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6"/>
      <c r="IA75" s="22">
        <v>1.62</v>
      </c>
      <c r="IB75" s="22" t="s">
        <v>130</v>
      </c>
      <c r="IE75" s="23"/>
      <c r="IF75" s="23"/>
      <c r="IG75" s="23"/>
      <c r="IH75" s="23"/>
      <c r="II75" s="23"/>
    </row>
    <row r="76" spans="1:243" s="22" customFormat="1" ht="28.5">
      <c r="A76" s="45">
        <v>1.63</v>
      </c>
      <c r="B76" s="63" t="s">
        <v>131</v>
      </c>
      <c r="C76" s="61"/>
      <c r="D76" s="65">
        <v>1</v>
      </c>
      <c r="E76" s="66" t="s">
        <v>288</v>
      </c>
      <c r="F76" s="51">
        <v>158.31</v>
      </c>
      <c r="G76" s="55"/>
      <c r="H76" s="55"/>
      <c r="I76" s="56" t="s">
        <v>38</v>
      </c>
      <c r="J76" s="57">
        <f t="shared" si="0"/>
        <v>1</v>
      </c>
      <c r="K76" s="55" t="s">
        <v>39</v>
      </c>
      <c r="L76" s="55" t="s">
        <v>4</v>
      </c>
      <c r="M76" s="58"/>
      <c r="N76" s="55"/>
      <c r="O76" s="55"/>
      <c r="P76" s="59"/>
      <c r="Q76" s="55"/>
      <c r="R76" s="55"/>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0">
        <f t="shared" si="4"/>
        <v>158.31</v>
      </c>
      <c r="BB76" s="60">
        <f t="shared" si="5"/>
        <v>158.31</v>
      </c>
      <c r="BC76" s="41" t="str">
        <f t="shared" si="6"/>
        <v>INR  One Hundred &amp; Fifty Eight  and Paise Thirty One Only</v>
      </c>
      <c r="IA76" s="22">
        <v>1.63</v>
      </c>
      <c r="IB76" s="22" t="s">
        <v>131</v>
      </c>
      <c r="ID76" s="22">
        <v>1</v>
      </c>
      <c r="IE76" s="23" t="s">
        <v>288</v>
      </c>
      <c r="IF76" s="23"/>
      <c r="IG76" s="23"/>
      <c r="IH76" s="23"/>
      <c r="II76" s="23"/>
    </row>
    <row r="77" spans="1:243" s="22" customFormat="1" ht="38.25">
      <c r="A77" s="45">
        <v>1.64</v>
      </c>
      <c r="B77" s="63" t="s">
        <v>132</v>
      </c>
      <c r="C77" s="61"/>
      <c r="D77" s="74"/>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6"/>
      <c r="IA77" s="22">
        <v>1.64</v>
      </c>
      <c r="IB77" s="22" t="s">
        <v>132</v>
      </c>
      <c r="IE77" s="23"/>
      <c r="IF77" s="23"/>
      <c r="IG77" s="23"/>
      <c r="IH77" s="23"/>
      <c r="II77" s="23"/>
    </row>
    <row r="78" spans="1:243" s="22" customFormat="1" ht="28.5">
      <c r="A78" s="45">
        <v>1.65</v>
      </c>
      <c r="B78" s="63" t="s">
        <v>133</v>
      </c>
      <c r="C78" s="61"/>
      <c r="D78" s="65">
        <v>2</v>
      </c>
      <c r="E78" s="66" t="s">
        <v>288</v>
      </c>
      <c r="F78" s="51">
        <v>30.86</v>
      </c>
      <c r="G78" s="55"/>
      <c r="H78" s="55"/>
      <c r="I78" s="56" t="s">
        <v>38</v>
      </c>
      <c r="J78" s="57">
        <f aca="true" t="shared" si="7" ref="J78:J141">IF(I78="Less(-)",-1,1)</f>
        <v>1</v>
      </c>
      <c r="K78" s="55" t="s">
        <v>39</v>
      </c>
      <c r="L78" s="55" t="s">
        <v>4</v>
      </c>
      <c r="M78" s="58"/>
      <c r="N78" s="55"/>
      <c r="O78" s="55"/>
      <c r="P78" s="59"/>
      <c r="Q78" s="55"/>
      <c r="R78" s="55"/>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0">
        <f t="shared" si="4"/>
        <v>61.72</v>
      </c>
      <c r="BB78" s="60">
        <f t="shared" si="5"/>
        <v>61.72</v>
      </c>
      <c r="BC78" s="41" t="str">
        <f t="shared" si="6"/>
        <v>INR  Sixty One and Paise Seventy Two Only</v>
      </c>
      <c r="IA78" s="22">
        <v>1.65</v>
      </c>
      <c r="IB78" s="22" t="s">
        <v>133</v>
      </c>
      <c r="ID78" s="22">
        <v>2</v>
      </c>
      <c r="IE78" s="23" t="s">
        <v>288</v>
      </c>
      <c r="IF78" s="23"/>
      <c r="IG78" s="23"/>
      <c r="IH78" s="23"/>
      <c r="II78" s="23"/>
    </row>
    <row r="79" spans="1:243" s="22" customFormat="1" ht="28.5">
      <c r="A79" s="45">
        <v>1.66</v>
      </c>
      <c r="B79" s="63" t="s">
        <v>134</v>
      </c>
      <c r="C79" s="61"/>
      <c r="D79" s="65">
        <v>14</v>
      </c>
      <c r="E79" s="66" t="s">
        <v>288</v>
      </c>
      <c r="F79" s="51">
        <v>24.77</v>
      </c>
      <c r="G79" s="55"/>
      <c r="H79" s="55"/>
      <c r="I79" s="56" t="s">
        <v>38</v>
      </c>
      <c r="J79" s="57">
        <f t="shared" si="7"/>
        <v>1</v>
      </c>
      <c r="K79" s="55" t="s">
        <v>39</v>
      </c>
      <c r="L79" s="55" t="s">
        <v>4</v>
      </c>
      <c r="M79" s="58"/>
      <c r="N79" s="55"/>
      <c r="O79" s="55"/>
      <c r="P79" s="59"/>
      <c r="Q79" s="55"/>
      <c r="R79" s="55"/>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0">
        <f t="shared" si="4"/>
        <v>346.78</v>
      </c>
      <c r="BB79" s="60">
        <f t="shared" si="5"/>
        <v>346.78</v>
      </c>
      <c r="BC79" s="41" t="str">
        <f t="shared" si="6"/>
        <v>INR  Three Hundred &amp; Forty Six  and Paise Seventy Eight Only</v>
      </c>
      <c r="IA79" s="22">
        <v>1.66</v>
      </c>
      <c r="IB79" s="22" t="s">
        <v>134</v>
      </c>
      <c r="ID79" s="22">
        <v>14</v>
      </c>
      <c r="IE79" s="23" t="s">
        <v>288</v>
      </c>
      <c r="IF79" s="23"/>
      <c r="IG79" s="23"/>
      <c r="IH79" s="23"/>
      <c r="II79" s="23"/>
    </row>
    <row r="80" spans="1:243" s="22" customFormat="1" ht="38.25">
      <c r="A80" s="45">
        <v>1.67</v>
      </c>
      <c r="B80" s="63" t="s">
        <v>135</v>
      </c>
      <c r="C80" s="61"/>
      <c r="D80" s="74"/>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6"/>
      <c r="IA80" s="22">
        <v>1.67</v>
      </c>
      <c r="IB80" s="22" t="s">
        <v>135</v>
      </c>
      <c r="IE80" s="23"/>
      <c r="IF80" s="23"/>
      <c r="IG80" s="23"/>
      <c r="IH80" s="23"/>
      <c r="II80" s="23"/>
    </row>
    <row r="81" spans="1:243" s="22" customFormat="1" ht="28.5">
      <c r="A81" s="45">
        <v>1.68</v>
      </c>
      <c r="B81" s="63" t="s">
        <v>136</v>
      </c>
      <c r="C81" s="61"/>
      <c r="D81" s="65">
        <v>10</v>
      </c>
      <c r="E81" s="66" t="s">
        <v>288</v>
      </c>
      <c r="F81" s="51">
        <v>45.51</v>
      </c>
      <c r="G81" s="55"/>
      <c r="H81" s="55"/>
      <c r="I81" s="56" t="s">
        <v>38</v>
      </c>
      <c r="J81" s="57">
        <f t="shared" si="7"/>
        <v>1</v>
      </c>
      <c r="K81" s="55" t="s">
        <v>39</v>
      </c>
      <c r="L81" s="55" t="s">
        <v>4</v>
      </c>
      <c r="M81" s="58"/>
      <c r="N81" s="55"/>
      <c r="O81" s="55"/>
      <c r="P81" s="59"/>
      <c r="Q81" s="55"/>
      <c r="R81" s="55"/>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0">
        <f t="shared" si="4"/>
        <v>455.1</v>
      </c>
      <c r="BB81" s="60">
        <f t="shared" si="5"/>
        <v>455.1</v>
      </c>
      <c r="BC81" s="41" t="str">
        <f t="shared" si="6"/>
        <v>INR  Four Hundred &amp; Fifty Five  and Paise Ten Only</v>
      </c>
      <c r="IA81" s="22">
        <v>1.68</v>
      </c>
      <c r="IB81" s="22" t="s">
        <v>136</v>
      </c>
      <c r="ID81" s="22">
        <v>10</v>
      </c>
      <c r="IE81" s="23" t="s">
        <v>288</v>
      </c>
      <c r="IF81" s="23"/>
      <c r="IG81" s="23"/>
      <c r="IH81" s="23"/>
      <c r="II81" s="23"/>
    </row>
    <row r="82" spans="1:243" s="22" customFormat="1" ht="89.25">
      <c r="A82" s="45">
        <v>1.69</v>
      </c>
      <c r="B82" s="63" t="s">
        <v>137</v>
      </c>
      <c r="C82" s="61"/>
      <c r="D82" s="65">
        <v>5</v>
      </c>
      <c r="E82" s="66" t="s">
        <v>288</v>
      </c>
      <c r="F82" s="51">
        <v>899.3</v>
      </c>
      <c r="G82" s="55"/>
      <c r="H82" s="55"/>
      <c r="I82" s="56" t="s">
        <v>38</v>
      </c>
      <c r="J82" s="57">
        <f t="shared" si="7"/>
        <v>1</v>
      </c>
      <c r="K82" s="55" t="s">
        <v>39</v>
      </c>
      <c r="L82" s="55" t="s">
        <v>4</v>
      </c>
      <c r="M82" s="58"/>
      <c r="N82" s="55"/>
      <c r="O82" s="55"/>
      <c r="P82" s="59"/>
      <c r="Q82" s="55"/>
      <c r="R82" s="55"/>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0">
        <f t="shared" si="4"/>
        <v>4496.5</v>
      </c>
      <c r="BB82" s="60">
        <f t="shared" si="5"/>
        <v>4496.5</v>
      </c>
      <c r="BC82" s="41" t="str">
        <f t="shared" si="6"/>
        <v>INR  Four Thousand Four Hundred &amp; Ninety Six  and Paise Fifty Only</v>
      </c>
      <c r="IA82" s="22">
        <v>1.69</v>
      </c>
      <c r="IB82" s="22" t="s">
        <v>137</v>
      </c>
      <c r="ID82" s="22">
        <v>5</v>
      </c>
      <c r="IE82" s="23" t="s">
        <v>288</v>
      </c>
      <c r="IF82" s="23"/>
      <c r="IG82" s="23"/>
      <c r="IH82" s="23"/>
      <c r="II82" s="23"/>
    </row>
    <row r="83" spans="1:243" s="22" customFormat="1" ht="63.75">
      <c r="A83" s="45">
        <v>1.7</v>
      </c>
      <c r="B83" s="63" t="s">
        <v>138</v>
      </c>
      <c r="C83" s="61"/>
      <c r="D83" s="74"/>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6"/>
      <c r="IA83" s="22">
        <v>1.7</v>
      </c>
      <c r="IB83" s="22" t="s">
        <v>138</v>
      </c>
      <c r="IE83" s="23"/>
      <c r="IF83" s="23"/>
      <c r="IG83" s="23"/>
      <c r="IH83" s="23"/>
      <c r="II83" s="23"/>
    </row>
    <row r="84" spans="1:243" s="22" customFormat="1" ht="28.5">
      <c r="A84" s="45">
        <v>1.71</v>
      </c>
      <c r="B84" s="63" t="s">
        <v>139</v>
      </c>
      <c r="C84" s="61"/>
      <c r="D84" s="65">
        <v>2</v>
      </c>
      <c r="E84" s="66" t="s">
        <v>288</v>
      </c>
      <c r="F84" s="51">
        <v>205.96</v>
      </c>
      <c r="G84" s="55"/>
      <c r="H84" s="55"/>
      <c r="I84" s="56" t="s">
        <v>38</v>
      </c>
      <c r="J84" s="57">
        <f t="shared" si="7"/>
        <v>1</v>
      </c>
      <c r="K84" s="55" t="s">
        <v>39</v>
      </c>
      <c r="L84" s="55" t="s">
        <v>4</v>
      </c>
      <c r="M84" s="58"/>
      <c r="N84" s="55"/>
      <c r="O84" s="55"/>
      <c r="P84" s="59"/>
      <c r="Q84" s="55"/>
      <c r="R84" s="55"/>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0">
        <f t="shared" si="4"/>
        <v>411.92</v>
      </c>
      <c r="BB84" s="60">
        <f t="shared" si="5"/>
        <v>411.92</v>
      </c>
      <c r="BC84" s="41" t="str">
        <f t="shared" si="6"/>
        <v>INR  Four Hundred &amp; Eleven  and Paise Ninety Two Only</v>
      </c>
      <c r="IA84" s="22">
        <v>1.71</v>
      </c>
      <c r="IB84" s="22" t="s">
        <v>139</v>
      </c>
      <c r="ID84" s="22">
        <v>2</v>
      </c>
      <c r="IE84" s="23" t="s">
        <v>288</v>
      </c>
      <c r="IF84" s="23"/>
      <c r="IG84" s="23"/>
      <c r="IH84" s="23"/>
      <c r="II84" s="23"/>
    </row>
    <row r="85" spans="1:243" s="22" customFormat="1" ht="28.5">
      <c r="A85" s="45">
        <v>1.72</v>
      </c>
      <c r="B85" s="63" t="s">
        <v>131</v>
      </c>
      <c r="C85" s="61"/>
      <c r="D85" s="65">
        <v>2</v>
      </c>
      <c r="E85" s="66" t="s">
        <v>288</v>
      </c>
      <c r="F85" s="51">
        <v>228.23</v>
      </c>
      <c r="G85" s="55"/>
      <c r="H85" s="55"/>
      <c r="I85" s="56" t="s">
        <v>38</v>
      </c>
      <c r="J85" s="57">
        <f t="shared" si="7"/>
        <v>1</v>
      </c>
      <c r="K85" s="55" t="s">
        <v>39</v>
      </c>
      <c r="L85" s="55" t="s">
        <v>4</v>
      </c>
      <c r="M85" s="58"/>
      <c r="N85" s="55"/>
      <c r="O85" s="55"/>
      <c r="P85" s="59"/>
      <c r="Q85" s="55"/>
      <c r="R85" s="55"/>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0">
        <f t="shared" si="4"/>
        <v>456.46</v>
      </c>
      <c r="BB85" s="60">
        <f t="shared" si="5"/>
        <v>456.46</v>
      </c>
      <c r="BC85" s="41" t="str">
        <f t="shared" si="6"/>
        <v>INR  Four Hundred &amp; Fifty Six  and Paise Forty Six Only</v>
      </c>
      <c r="IA85" s="22">
        <v>1.72</v>
      </c>
      <c r="IB85" s="22" t="s">
        <v>131</v>
      </c>
      <c r="ID85" s="22">
        <v>2</v>
      </c>
      <c r="IE85" s="23" t="s">
        <v>288</v>
      </c>
      <c r="IF85" s="23"/>
      <c r="IG85" s="23"/>
      <c r="IH85" s="23"/>
      <c r="II85" s="23"/>
    </row>
    <row r="86" spans="1:243" s="22" customFormat="1" ht="76.5">
      <c r="A86" s="45">
        <v>1.73</v>
      </c>
      <c r="B86" s="63" t="s">
        <v>140</v>
      </c>
      <c r="C86" s="61"/>
      <c r="D86" s="74"/>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6"/>
      <c r="IA86" s="22">
        <v>1.73</v>
      </c>
      <c r="IB86" s="22" t="s">
        <v>140</v>
      </c>
      <c r="IE86" s="23"/>
      <c r="IF86" s="23"/>
      <c r="IG86" s="23"/>
      <c r="IH86" s="23"/>
      <c r="II86" s="23"/>
    </row>
    <row r="87" spans="1:243" s="22" customFormat="1" ht="28.5">
      <c r="A87" s="45">
        <v>1.74</v>
      </c>
      <c r="B87" s="63" t="s">
        <v>141</v>
      </c>
      <c r="C87" s="61"/>
      <c r="D87" s="65">
        <v>8</v>
      </c>
      <c r="E87" s="66" t="s">
        <v>288</v>
      </c>
      <c r="F87" s="51">
        <v>91.54</v>
      </c>
      <c r="G87" s="55"/>
      <c r="H87" s="55"/>
      <c r="I87" s="56" t="s">
        <v>38</v>
      </c>
      <c r="J87" s="57">
        <f t="shared" si="7"/>
        <v>1</v>
      </c>
      <c r="K87" s="55" t="s">
        <v>39</v>
      </c>
      <c r="L87" s="55" t="s">
        <v>4</v>
      </c>
      <c r="M87" s="58"/>
      <c r="N87" s="55"/>
      <c r="O87" s="55"/>
      <c r="P87" s="59"/>
      <c r="Q87" s="55"/>
      <c r="R87" s="55"/>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0">
        <f t="shared" si="4"/>
        <v>732.32</v>
      </c>
      <c r="BB87" s="60">
        <f t="shared" si="5"/>
        <v>732.32</v>
      </c>
      <c r="BC87" s="41" t="str">
        <f t="shared" si="6"/>
        <v>INR  Seven Hundred &amp; Thirty Two  and Paise Thirty Two Only</v>
      </c>
      <c r="IA87" s="22">
        <v>1.74</v>
      </c>
      <c r="IB87" s="22" t="s">
        <v>141</v>
      </c>
      <c r="ID87" s="22">
        <v>8</v>
      </c>
      <c r="IE87" s="23" t="s">
        <v>288</v>
      </c>
      <c r="IF87" s="23"/>
      <c r="IG87" s="23"/>
      <c r="IH87" s="23"/>
      <c r="II87" s="23"/>
    </row>
    <row r="88" spans="1:243" s="22" customFormat="1" ht="28.5">
      <c r="A88" s="45">
        <v>1.75</v>
      </c>
      <c r="B88" s="63" t="s">
        <v>142</v>
      </c>
      <c r="C88" s="61"/>
      <c r="D88" s="65">
        <v>32</v>
      </c>
      <c r="E88" s="66" t="s">
        <v>288</v>
      </c>
      <c r="F88" s="51">
        <v>66.24</v>
      </c>
      <c r="G88" s="55"/>
      <c r="H88" s="55"/>
      <c r="I88" s="56" t="s">
        <v>38</v>
      </c>
      <c r="J88" s="57">
        <f t="shared" si="7"/>
        <v>1</v>
      </c>
      <c r="K88" s="55" t="s">
        <v>39</v>
      </c>
      <c r="L88" s="55" t="s">
        <v>4</v>
      </c>
      <c r="M88" s="58"/>
      <c r="N88" s="55"/>
      <c r="O88" s="55"/>
      <c r="P88" s="59"/>
      <c r="Q88" s="55"/>
      <c r="R88" s="55"/>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0">
        <f t="shared" si="4"/>
        <v>2119.68</v>
      </c>
      <c r="BB88" s="60">
        <f t="shared" si="5"/>
        <v>2119.68</v>
      </c>
      <c r="BC88" s="41" t="str">
        <f t="shared" si="6"/>
        <v>INR  Two Thousand One Hundred &amp; Nineteen  and Paise Sixty Eight Only</v>
      </c>
      <c r="IA88" s="22">
        <v>1.75</v>
      </c>
      <c r="IB88" s="22" t="s">
        <v>142</v>
      </c>
      <c r="ID88" s="22">
        <v>32</v>
      </c>
      <c r="IE88" s="23" t="s">
        <v>288</v>
      </c>
      <c r="IF88" s="23"/>
      <c r="IG88" s="23"/>
      <c r="IH88" s="23"/>
      <c r="II88" s="23"/>
    </row>
    <row r="89" spans="1:243" s="22" customFormat="1" ht="76.5">
      <c r="A89" s="45">
        <v>1.76</v>
      </c>
      <c r="B89" s="63" t="s">
        <v>143</v>
      </c>
      <c r="C89" s="61"/>
      <c r="D89" s="74"/>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6"/>
      <c r="IA89" s="22">
        <v>1.76</v>
      </c>
      <c r="IB89" s="22" t="s">
        <v>143</v>
      </c>
      <c r="IE89" s="23"/>
      <c r="IF89" s="23"/>
      <c r="IG89" s="23"/>
      <c r="IH89" s="23"/>
      <c r="II89" s="23"/>
    </row>
    <row r="90" spans="1:243" s="22" customFormat="1" ht="28.5">
      <c r="A90" s="45">
        <v>1.77</v>
      </c>
      <c r="B90" s="63" t="s">
        <v>133</v>
      </c>
      <c r="C90" s="61"/>
      <c r="D90" s="65">
        <v>14</v>
      </c>
      <c r="E90" s="66" t="s">
        <v>288</v>
      </c>
      <c r="F90" s="51">
        <v>52.65</v>
      </c>
      <c r="G90" s="55"/>
      <c r="H90" s="55"/>
      <c r="I90" s="56" t="s">
        <v>38</v>
      </c>
      <c r="J90" s="57">
        <f t="shared" si="7"/>
        <v>1</v>
      </c>
      <c r="K90" s="55" t="s">
        <v>39</v>
      </c>
      <c r="L90" s="55" t="s">
        <v>4</v>
      </c>
      <c r="M90" s="58"/>
      <c r="N90" s="55"/>
      <c r="O90" s="55"/>
      <c r="P90" s="59"/>
      <c r="Q90" s="55"/>
      <c r="R90" s="55"/>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0">
        <f t="shared" si="4"/>
        <v>737.1</v>
      </c>
      <c r="BB90" s="60">
        <f t="shared" si="5"/>
        <v>737.1</v>
      </c>
      <c r="BC90" s="41" t="str">
        <f t="shared" si="6"/>
        <v>INR  Seven Hundred &amp; Thirty Seven  and Paise Ten Only</v>
      </c>
      <c r="IA90" s="22">
        <v>1.77</v>
      </c>
      <c r="IB90" s="22" t="s">
        <v>133</v>
      </c>
      <c r="ID90" s="22">
        <v>14</v>
      </c>
      <c r="IE90" s="23" t="s">
        <v>288</v>
      </c>
      <c r="IF90" s="23"/>
      <c r="IG90" s="23"/>
      <c r="IH90" s="23"/>
      <c r="II90" s="23"/>
    </row>
    <row r="91" spans="1:243" s="22" customFormat="1" ht="28.5">
      <c r="A91" s="45">
        <v>1.78</v>
      </c>
      <c r="B91" s="63" t="s">
        <v>134</v>
      </c>
      <c r="C91" s="61"/>
      <c r="D91" s="65">
        <v>16</v>
      </c>
      <c r="E91" s="66" t="s">
        <v>288</v>
      </c>
      <c r="F91" s="51">
        <v>46.69</v>
      </c>
      <c r="G91" s="55"/>
      <c r="H91" s="55"/>
      <c r="I91" s="56" t="s">
        <v>38</v>
      </c>
      <c r="J91" s="57">
        <f t="shared" si="7"/>
        <v>1</v>
      </c>
      <c r="K91" s="55" t="s">
        <v>39</v>
      </c>
      <c r="L91" s="55" t="s">
        <v>4</v>
      </c>
      <c r="M91" s="58"/>
      <c r="N91" s="55"/>
      <c r="O91" s="55"/>
      <c r="P91" s="59"/>
      <c r="Q91" s="55"/>
      <c r="R91" s="55"/>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0">
        <f t="shared" si="4"/>
        <v>747.04</v>
      </c>
      <c r="BB91" s="60">
        <f t="shared" si="5"/>
        <v>747.04</v>
      </c>
      <c r="BC91" s="41" t="str">
        <f t="shared" si="6"/>
        <v>INR  Seven Hundred &amp; Forty Seven  and Paise Four Only</v>
      </c>
      <c r="IA91" s="22">
        <v>1.78</v>
      </c>
      <c r="IB91" s="22" t="s">
        <v>134</v>
      </c>
      <c r="ID91" s="22">
        <v>16</v>
      </c>
      <c r="IE91" s="23" t="s">
        <v>288</v>
      </c>
      <c r="IF91" s="23"/>
      <c r="IG91" s="23"/>
      <c r="IH91" s="23"/>
      <c r="II91" s="23"/>
    </row>
    <row r="92" spans="1:243" s="22" customFormat="1" ht="76.5">
      <c r="A92" s="45">
        <v>1.79</v>
      </c>
      <c r="B92" s="63" t="s">
        <v>144</v>
      </c>
      <c r="C92" s="61"/>
      <c r="D92" s="74"/>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6"/>
      <c r="IA92" s="22">
        <v>1.79</v>
      </c>
      <c r="IB92" s="22" t="s">
        <v>144</v>
      </c>
      <c r="IE92" s="23"/>
      <c r="IF92" s="23"/>
      <c r="IG92" s="23"/>
      <c r="IH92" s="23"/>
      <c r="II92" s="23"/>
    </row>
    <row r="93" spans="1:243" s="22" customFormat="1" ht="28.5">
      <c r="A93" s="45">
        <v>1.8</v>
      </c>
      <c r="B93" s="63" t="s">
        <v>145</v>
      </c>
      <c r="C93" s="61"/>
      <c r="D93" s="65">
        <v>6</v>
      </c>
      <c r="E93" s="66" t="s">
        <v>288</v>
      </c>
      <c r="F93" s="51">
        <v>54.58</v>
      </c>
      <c r="G93" s="55"/>
      <c r="H93" s="55"/>
      <c r="I93" s="56" t="s">
        <v>38</v>
      </c>
      <c r="J93" s="57">
        <f t="shared" si="7"/>
        <v>1</v>
      </c>
      <c r="K93" s="55" t="s">
        <v>39</v>
      </c>
      <c r="L93" s="55" t="s">
        <v>4</v>
      </c>
      <c r="M93" s="58"/>
      <c r="N93" s="55"/>
      <c r="O93" s="55"/>
      <c r="P93" s="59"/>
      <c r="Q93" s="55"/>
      <c r="R93" s="55"/>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0">
        <f t="shared" si="4"/>
        <v>327.48</v>
      </c>
      <c r="BB93" s="60">
        <f t="shared" si="5"/>
        <v>327.48</v>
      </c>
      <c r="BC93" s="41" t="str">
        <f t="shared" si="6"/>
        <v>INR  Three Hundred &amp; Twenty Seven  and Paise Forty Eight Only</v>
      </c>
      <c r="IA93" s="22">
        <v>1.8</v>
      </c>
      <c r="IB93" s="22" t="s">
        <v>145</v>
      </c>
      <c r="ID93" s="22">
        <v>6</v>
      </c>
      <c r="IE93" s="23" t="s">
        <v>288</v>
      </c>
      <c r="IF93" s="23"/>
      <c r="IG93" s="23"/>
      <c r="IH93" s="23"/>
      <c r="II93" s="23"/>
    </row>
    <row r="94" spans="1:243" s="22" customFormat="1" ht="51">
      <c r="A94" s="45">
        <v>1.81</v>
      </c>
      <c r="B94" s="63" t="s">
        <v>146</v>
      </c>
      <c r="C94" s="61"/>
      <c r="D94" s="65">
        <v>5.67</v>
      </c>
      <c r="E94" s="66" t="s">
        <v>286</v>
      </c>
      <c r="F94" s="51">
        <v>351.95</v>
      </c>
      <c r="G94" s="55"/>
      <c r="H94" s="55"/>
      <c r="I94" s="56" t="s">
        <v>38</v>
      </c>
      <c r="J94" s="57">
        <f t="shared" si="7"/>
        <v>1</v>
      </c>
      <c r="K94" s="55" t="s">
        <v>39</v>
      </c>
      <c r="L94" s="55" t="s">
        <v>4</v>
      </c>
      <c r="M94" s="58"/>
      <c r="N94" s="55"/>
      <c r="O94" s="55"/>
      <c r="P94" s="59"/>
      <c r="Q94" s="55"/>
      <c r="R94" s="55"/>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0">
        <f aca="true" t="shared" si="8" ref="BA94:BA156">(total_amount_ba($B$2,$D$2,D94,F94,J94,K94,M94))</f>
        <v>1995.56</v>
      </c>
      <c r="BB94" s="60">
        <f aca="true" t="shared" si="9" ref="BB94:BB156">BA94+SUM(N94:AZ94)</f>
        <v>1995.56</v>
      </c>
      <c r="BC94" s="41" t="str">
        <f aca="true" t="shared" si="10" ref="BC94:BC156">SpellNumber(L94,BB94)</f>
        <v>INR  One Thousand Nine Hundred &amp; Ninety Five  and Paise Fifty Six Only</v>
      </c>
      <c r="IA94" s="22">
        <v>1.81</v>
      </c>
      <c r="IB94" s="22" t="s">
        <v>146</v>
      </c>
      <c r="ID94" s="22">
        <v>5.67</v>
      </c>
      <c r="IE94" s="23" t="s">
        <v>286</v>
      </c>
      <c r="IF94" s="23"/>
      <c r="IG94" s="23"/>
      <c r="IH94" s="23"/>
      <c r="II94" s="23"/>
    </row>
    <row r="95" spans="1:243" s="22" customFormat="1" ht="51">
      <c r="A95" s="45">
        <v>1.82</v>
      </c>
      <c r="B95" s="63" t="s">
        <v>147</v>
      </c>
      <c r="C95" s="61"/>
      <c r="D95" s="74"/>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6"/>
      <c r="IA95" s="22">
        <v>1.82</v>
      </c>
      <c r="IB95" s="22" t="s">
        <v>147</v>
      </c>
      <c r="IE95" s="23"/>
      <c r="IF95" s="23"/>
      <c r="IG95" s="23"/>
      <c r="IH95" s="23"/>
      <c r="II95" s="23"/>
    </row>
    <row r="96" spans="1:243" s="22" customFormat="1" ht="28.5">
      <c r="A96" s="45">
        <v>1.83</v>
      </c>
      <c r="B96" s="63" t="s">
        <v>148</v>
      </c>
      <c r="C96" s="61"/>
      <c r="D96" s="65">
        <v>3.78</v>
      </c>
      <c r="E96" s="66" t="s">
        <v>286</v>
      </c>
      <c r="F96" s="51">
        <v>152.52</v>
      </c>
      <c r="G96" s="55"/>
      <c r="H96" s="55"/>
      <c r="I96" s="56" t="s">
        <v>38</v>
      </c>
      <c r="J96" s="57">
        <f t="shared" si="7"/>
        <v>1</v>
      </c>
      <c r="K96" s="55" t="s">
        <v>39</v>
      </c>
      <c r="L96" s="55" t="s">
        <v>4</v>
      </c>
      <c r="M96" s="58"/>
      <c r="N96" s="55"/>
      <c r="O96" s="55"/>
      <c r="P96" s="59"/>
      <c r="Q96" s="55"/>
      <c r="R96" s="55"/>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0">
        <f t="shared" si="8"/>
        <v>576.53</v>
      </c>
      <c r="BB96" s="60">
        <f t="shared" si="9"/>
        <v>576.53</v>
      </c>
      <c r="BC96" s="41" t="str">
        <f t="shared" si="10"/>
        <v>INR  Five Hundred &amp; Seventy Six  and Paise Fifty Three Only</v>
      </c>
      <c r="IA96" s="22">
        <v>1.83</v>
      </c>
      <c r="IB96" s="22" t="s">
        <v>148</v>
      </c>
      <c r="ID96" s="22">
        <v>3.78</v>
      </c>
      <c r="IE96" s="23" t="s">
        <v>286</v>
      </c>
      <c r="IF96" s="23"/>
      <c r="IG96" s="23"/>
      <c r="IH96" s="23"/>
      <c r="II96" s="23"/>
    </row>
    <row r="97" spans="1:243" s="22" customFormat="1" ht="51">
      <c r="A97" s="45">
        <v>1.84</v>
      </c>
      <c r="B97" s="63" t="s">
        <v>149</v>
      </c>
      <c r="C97" s="61"/>
      <c r="D97" s="65">
        <v>2</v>
      </c>
      <c r="E97" s="66" t="s">
        <v>288</v>
      </c>
      <c r="F97" s="51">
        <v>634.63</v>
      </c>
      <c r="G97" s="55"/>
      <c r="H97" s="55"/>
      <c r="I97" s="56" t="s">
        <v>38</v>
      </c>
      <c r="J97" s="57">
        <f t="shared" si="7"/>
        <v>1</v>
      </c>
      <c r="K97" s="55" t="s">
        <v>39</v>
      </c>
      <c r="L97" s="55" t="s">
        <v>4</v>
      </c>
      <c r="M97" s="58"/>
      <c r="N97" s="55"/>
      <c r="O97" s="55"/>
      <c r="P97" s="59"/>
      <c r="Q97" s="55"/>
      <c r="R97" s="55"/>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0">
        <f t="shared" si="8"/>
        <v>1269.26</v>
      </c>
      <c r="BB97" s="60">
        <f t="shared" si="9"/>
        <v>1269.26</v>
      </c>
      <c r="BC97" s="41" t="str">
        <f t="shared" si="10"/>
        <v>INR  One Thousand Two Hundred &amp; Sixty Nine  and Paise Twenty Six Only</v>
      </c>
      <c r="IA97" s="22">
        <v>1.84</v>
      </c>
      <c r="IB97" s="22" t="s">
        <v>149</v>
      </c>
      <c r="ID97" s="22">
        <v>2</v>
      </c>
      <c r="IE97" s="23" t="s">
        <v>288</v>
      </c>
      <c r="IF97" s="23"/>
      <c r="IG97" s="23"/>
      <c r="IH97" s="23"/>
      <c r="II97" s="23"/>
    </row>
    <row r="98" spans="1:243" s="22" customFormat="1" ht="409.5">
      <c r="A98" s="45">
        <v>1.85</v>
      </c>
      <c r="B98" s="63" t="s">
        <v>150</v>
      </c>
      <c r="C98" s="61"/>
      <c r="D98" s="74"/>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6"/>
      <c r="IA98" s="22">
        <v>1.85</v>
      </c>
      <c r="IB98" s="22" t="s">
        <v>150</v>
      </c>
      <c r="IE98" s="23"/>
      <c r="IF98" s="23"/>
      <c r="IG98" s="23"/>
      <c r="IH98" s="23"/>
      <c r="II98" s="23"/>
    </row>
    <row r="99" spans="1:243" s="22" customFormat="1" ht="63.75">
      <c r="A99" s="45">
        <v>1.86</v>
      </c>
      <c r="B99" s="63" t="s">
        <v>151</v>
      </c>
      <c r="C99" s="61"/>
      <c r="D99" s="65">
        <v>79</v>
      </c>
      <c r="E99" s="66" t="s">
        <v>286</v>
      </c>
      <c r="F99" s="51">
        <v>1576.19</v>
      </c>
      <c r="G99" s="55"/>
      <c r="H99" s="55"/>
      <c r="I99" s="56" t="s">
        <v>38</v>
      </c>
      <c r="J99" s="57">
        <f t="shared" si="7"/>
        <v>1</v>
      </c>
      <c r="K99" s="55" t="s">
        <v>39</v>
      </c>
      <c r="L99" s="55" t="s">
        <v>4</v>
      </c>
      <c r="M99" s="58"/>
      <c r="N99" s="55"/>
      <c r="O99" s="55"/>
      <c r="P99" s="59"/>
      <c r="Q99" s="55"/>
      <c r="R99" s="55"/>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0">
        <f t="shared" si="8"/>
        <v>124519.01</v>
      </c>
      <c r="BB99" s="60">
        <f t="shared" si="9"/>
        <v>124519.01</v>
      </c>
      <c r="BC99" s="41" t="str">
        <f t="shared" si="10"/>
        <v>INR  One Lakh Twenty Four Thousand Five Hundred &amp; Nineteen  and Paise One Only</v>
      </c>
      <c r="IA99" s="22">
        <v>1.86</v>
      </c>
      <c r="IB99" s="22" t="s">
        <v>151</v>
      </c>
      <c r="ID99" s="22">
        <v>79</v>
      </c>
      <c r="IE99" s="23" t="s">
        <v>286</v>
      </c>
      <c r="IF99" s="23"/>
      <c r="IG99" s="23"/>
      <c r="IH99" s="23"/>
      <c r="II99" s="23"/>
    </row>
    <row r="100" spans="1:243" s="22" customFormat="1" ht="89.25">
      <c r="A100" s="45">
        <v>1.87</v>
      </c>
      <c r="B100" s="63" t="s">
        <v>152</v>
      </c>
      <c r="C100" s="61"/>
      <c r="D100" s="74"/>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6"/>
      <c r="IA100" s="22">
        <v>1.87</v>
      </c>
      <c r="IB100" s="22" t="s">
        <v>152</v>
      </c>
      <c r="IE100" s="23"/>
      <c r="IF100" s="23"/>
      <c r="IG100" s="23"/>
      <c r="IH100" s="23"/>
      <c r="II100" s="23"/>
    </row>
    <row r="101" spans="1:243" s="22" customFormat="1" ht="28.5">
      <c r="A101" s="45">
        <v>1.88</v>
      </c>
      <c r="B101" s="63" t="s">
        <v>153</v>
      </c>
      <c r="C101" s="61"/>
      <c r="D101" s="65">
        <v>11.34</v>
      </c>
      <c r="E101" s="66" t="s">
        <v>286</v>
      </c>
      <c r="F101" s="51">
        <v>669.88</v>
      </c>
      <c r="G101" s="55"/>
      <c r="H101" s="55"/>
      <c r="I101" s="56" t="s">
        <v>38</v>
      </c>
      <c r="J101" s="57">
        <f t="shared" si="7"/>
        <v>1</v>
      </c>
      <c r="K101" s="55" t="s">
        <v>39</v>
      </c>
      <c r="L101" s="55" t="s">
        <v>4</v>
      </c>
      <c r="M101" s="58"/>
      <c r="N101" s="55"/>
      <c r="O101" s="55"/>
      <c r="P101" s="59"/>
      <c r="Q101" s="55"/>
      <c r="R101" s="55"/>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0">
        <f t="shared" si="8"/>
        <v>7596.44</v>
      </c>
      <c r="BB101" s="60">
        <f t="shared" si="9"/>
        <v>7596.44</v>
      </c>
      <c r="BC101" s="41" t="str">
        <f t="shared" si="10"/>
        <v>INR  Seven Thousand Five Hundred &amp; Ninety Six  and Paise Forty Four Only</v>
      </c>
      <c r="IA101" s="22">
        <v>1.88</v>
      </c>
      <c r="IB101" s="22" t="s">
        <v>153</v>
      </c>
      <c r="ID101" s="22">
        <v>11.34</v>
      </c>
      <c r="IE101" s="23" t="s">
        <v>286</v>
      </c>
      <c r="IF101" s="23"/>
      <c r="IG101" s="23"/>
      <c r="IH101" s="23"/>
      <c r="II101" s="23"/>
    </row>
    <row r="102" spans="1:243" s="22" customFormat="1" ht="204">
      <c r="A102" s="45">
        <v>1.89</v>
      </c>
      <c r="B102" s="63" t="s">
        <v>154</v>
      </c>
      <c r="C102" s="61"/>
      <c r="D102" s="65">
        <v>205</v>
      </c>
      <c r="E102" s="66" t="s">
        <v>287</v>
      </c>
      <c r="F102" s="51">
        <v>116.92</v>
      </c>
      <c r="G102" s="55"/>
      <c r="H102" s="55"/>
      <c r="I102" s="56" t="s">
        <v>38</v>
      </c>
      <c r="J102" s="57">
        <f t="shared" si="7"/>
        <v>1</v>
      </c>
      <c r="K102" s="55" t="s">
        <v>39</v>
      </c>
      <c r="L102" s="55" t="s">
        <v>4</v>
      </c>
      <c r="M102" s="58"/>
      <c r="N102" s="55"/>
      <c r="O102" s="55"/>
      <c r="P102" s="59"/>
      <c r="Q102" s="55"/>
      <c r="R102" s="55"/>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0">
        <f t="shared" si="8"/>
        <v>23968.6</v>
      </c>
      <c r="BB102" s="60">
        <f t="shared" si="9"/>
        <v>23968.6</v>
      </c>
      <c r="BC102" s="41" t="str">
        <f t="shared" si="10"/>
        <v>INR  Twenty Three Thousand Nine Hundred &amp; Sixty Eight  and Paise Sixty Only</v>
      </c>
      <c r="IA102" s="22">
        <v>1.89</v>
      </c>
      <c r="IB102" s="22" t="s">
        <v>154</v>
      </c>
      <c r="ID102" s="22">
        <v>205</v>
      </c>
      <c r="IE102" s="23" t="s">
        <v>287</v>
      </c>
      <c r="IF102" s="23"/>
      <c r="IG102" s="23"/>
      <c r="IH102" s="23"/>
      <c r="II102" s="23"/>
    </row>
    <row r="103" spans="1:243" s="22" customFormat="1" ht="89.25">
      <c r="A103" s="45">
        <v>1.9</v>
      </c>
      <c r="B103" s="63" t="s">
        <v>155</v>
      </c>
      <c r="C103" s="61"/>
      <c r="D103" s="65">
        <v>1</v>
      </c>
      <c r="E103" s="66" t="s">
        <v>288</v>
      </c>
      <c r="F103" s="51">
        <v>648.66</v>
      </c>
      <c r="G103" s="55"/>
      <c r="H103" s="55"/>
      <c r="I103" s="56" t="s">
        <v>38</v>
      </c>
      <c r="J103" s="57">
        <f t="shared" si="7"/>
        <v>1</v>
      </c>
      <c r="K103" s="55" t="s">
        <v>39</v>
      </c>
      <c r="L103" s="55" t="s">
        <v>4</v>
      </c>
      <c r="M103" s="58"/>
      <c r="N103" s="55"/>
      <c r="O103" s="55"/>
      <c r="P103" s="59"/>
      <c r="Q103" s="55"/>
      <c r="R103" s="55"/>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0">
        <f t="shared" si="8"/>
        <v>648.66</v>
      </c>
      <c r="BB103" s="60">
        <f t="shared" si="9"/>
        <v>648.66</v>
      </c>
      <c r="BC103" s="41" t="str">
        <f t="shared" si="10"/>
        <v>INR  Six Hundred &amp; Forty Eight  and Paise Sixty Six Only</v>
      </c>
      <c r="IA103" s="22">
        <v>1.9</v>
      </c>
      <c r="IB103" s="22" t="s">
        <v>155</v>
      </c>
      <c r="ID103" s="22">
        <v>1</v>
      </c>
      <c r="IE103" s="23" t="s">
        <v>288</v>
      </c>
      <c r="IF103" s="23"/>
      <c r="IG103" s="23"/>
      <c r="IH103" s="23"/>
      <c r="II103" s="23"/>
    </row>
    <row r="104" spans="1:243" s="22" customFormat="1" ht="63.75">
      <c r="A104" s="45">
        <v>1.91</v>
      </c>
      <c r="B104" s="63" t="s">
        <v>156</v>
      </c>
      <c r="C104" s="61"/>
      <c r="D104" s="65">
        <v>2</v>
      </c>
      <c r="E104" s="66" t="s">
        <v>288</v>
      </c>
      <c r="F104" s="51">
        <v>15.48</v>
      </c>
      <c r="G104" s="55"/>
      <c r="H104" s="55"/>
      <c r="I104" s="56" t="s">
        <v>38</v>
      </c>
      <c r="J104" s="57">
        <f t="shared" si="7"/>
        <v>1</v>
      </c>
      <c r="K104" s="55" t="s">
        <v>39</v>
      </c>
      <c r="L104" s="55" t="s">
        <v>4</v>
      </c>
      <c r="M104" s="58"/>
      <c r="N104" s="55"/>
      <c r="O104" s="55"/>
      <c r="P104" s="59"/>
      <c r="Q104" s="55"/>
      <c r="R104" s="55"/>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0">
        <f t="shared" si="8"/>
        <v>30.96</v>
      </c>
      <c r="BB104" s="60">
        <f t="shared" si="9"/>
        <v>30.96</v>
      </c>
      <c r="BC104" s="41" t="str">
        <f t="shared" si="10"/>
        <v>INR  Thirty and Paise Ninety Six Only</v>
      </c>
      <c r="IA104" s="22">
        <v>1.91</v>
      </c>
      <c r="IB104" s="22" t="s">
        <v>156</v>
      </c>
      <c r="ID104" s="22">
        <v>2</v>
      </c>
      <c r="IE104" s="23" t="s">
        <v>288</v>
      </c>
      <c r="IF104" s="23"/>
      <c r="IG104" s="23"/>
      <c r="IH104" s="23"/>
      <c r="II104" s="23"/>
    </row>
    <row r="105" spans="1:243" s="22" customFormat="1" ht="89.25">
      <c r="A105" s="45">
        <v>1.92</v>
      </c>
      <c r="B105" s="63" t="s">
        <v>157</v>
      </c>
      <c r="C105" s="61"/>
      <c r="D105" s="74"/>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6"/>
      <c r="IA105" s="22">
        <v>1.92</v>
      </c>
      <c r="IB105" s="22" t="s">
        <v>157</v>
      </c>
      <c r="IE105" s="23"/>
      <c r="IF105" s="23"/>
      <c r="IG105" s="23"/>
      <c r="IH105" s="23"/>
      <c r="II105" s="23"/>
    </row>
    <row r="106" spans="1:243" s="22" customFormat="1" ht="28.5">
      <c r="A106" s="45">
        <v>1.93</v>
      </c>
      <c r="B106" s="63" t="s">
        <v>158</v>
      </c>
      <c r="C106" s="61"/>
      <c r="D106" s="65">
        <v>0.5</v>
      </c>
      <c r="E106" s="66" t="s">
        <v>286</v>
      </c>
      <c r="F106" s="51">
        <v>950.99</v>
      </c>
      <c r="G106" s="55"/>
      <c r="H106" s="55"/>
      <c r="I106" s="56" t="s">
        <v>38</v>
      </c>
      <c r="J106" s="57">
        <f t="shared" si="7"/>
        <v>1</v>
      </c>
      <c r="K106" s="55" t="s">
        <v>39</v>
      </c>
      <c r="L106" s="55" t="s">
        <v>4</v>
      </c>
      <c r="M106" s="58"/>
      <c r="N106" s="55"/>
      <c r="O106" s="55"/>
      <c r="P106" s="59"/>
      <c r="Q106" s="55"/>
      <c r="R106" s="55"/>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0">
        <f t="shared" si="8"/>
        <v>475.5</v>
      </c>
      <c r="BB106" s="60">
        <f t="shared" si="9"/>
        <v>475.5</v>
      </c>
      <c r="BC106" s="41" t="str">
        <f t="shared" si="10"/>
        <v>INR  Four Hundred &amp; Seventy Five  and Paise Fifty Only</v>
      </c>
      <c r="IA106" s="22">
        <v>1.93</v>
      </c>
      <c r="IB106" s="22" t="s">
        <v>158</v>
      </c>
      <c r="ID106" s="22">
        <v>0.5</v>
      </c>
      <c r="IE106" s="23" t="s">
        <v>286</v>
      </c>
      <c r="IF106" s="23"/>
      <c r="IG106" s="23"/>
      <c r="IH106" s="23"/>
      <c r="II106" s="23"/>
    </row>
    <row r="107" spans="1:243" s="22" customFormat="1" ht="15.75">
      <c r="A107" s="45">
        <v>1.94</v>
      </c>
      <c r="B107" s="63" t="s">
        <v>159</v>
      </c>
      <c r="C107" s="61"/>
      <c r="D107" s="74"/>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6"/>
      <c r="IA107" s="22">
        <v>1.94</v>
      </c>
      <c r="IB107" s="22" t="s">
        <v>159</v>
      </c>
      <c r="IE107" s="23"/>
      <c r="IF107" s="23"/>
      <c r="IG107" s="23"/>
      <c r="IH107" s="23"/>
      <c r="II107" s="23"/>
    </row>
    <row r="108" spans="1:243" s="22" customFormat="1" ht="76.5">
      <c r="A108" s="45">
        <v>1.95</v>
      </c>
      <c r="B108" s="63" t="s">
        <v>160</v>
      </c>
      <c r="C108" s="61"/>
      <c r="D108" s="74"/>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6"/>
      <c r="IA108" s="22">
        <v>1.95</v>
      </c>
      <c r="IB108" s="22" t="s">
        <v>160</v>
      </c>
      <c r="IE108" s="23"/>
      <c r="IF108" s="23"/>
      <c r="IG108" s="23"/>
      <c r="IH108" s="23"/>
      <c r="II108" s="23"/>
    </row>
    <row r="109" spans="1:243" s="22" customFormat="1" ht="28.5">
      <c r="A109" s="45">
        <v>1.96</v>
      </c>
      <c r="B109" s="63" t="s">
        <v>161</v>
      </c>
      <c r="C109" s="61"/>
      <c r="D109" s="65">
        <v>2.56</v>
      </c>
      <c r="E109" s="66" t="s">
        <v>286</v>
      </c>
      <c r="F109" s="51">
        <v>4192.15</v>
      </c>
      <c r="G109" s="55"/>
      <c r="H109" s="55"/>
      <c r="I109" s="56" t="s">
        <v>38</v>
      </c>
      <c r="J109" s="57">
        <f t="shared" si="7"/>
        <v>1</v>
      </c>
      <c r="K109" s="55" t="s">
        <v>39</v>
      </c>
      <c r="L109" s="55" t="s">
        <v>4</v>
      </c>
      <c r="M109" s="58"/>
      <c r="N109" s="55"/>
      <c r="O109" s="55"/>
      <c r="P109" s="59"/>
      <c r="Q109" s="55"/>
      <c r="R109" s="55"/>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0">
        <f t="shared" si="8"/>
        <v>10731.9</v>
      </c>
      <c r="BB109" s="60">
        <f t="shared" si="9"/>
        <v>10731.9</v>
      </c>
      <c r="BC109" s="41" t="str">
        <f t="shared" si="10"/>
        <v>INR  Ten Thousand Seven Hundred &amp; Thirty One  and Paise Ninety Only</v>
      </c>
      <c r="IA109" s="22">
        <v>1.96</v>
      </c>
      <c r="IB109" s="22" t="s">
        <v>161</v>
      </c>
      <c r="ID109" s="22">
        <v>2.56</v>
      </c>
      <c r="IE109" s="23" t="s">
        <v>286</v>
      </c>
      <c r="IF109" s="23"/>
      <c r="IG109" s="23"/>
      <c r="IH109" s="23"/>
      <c r="II109" s="23"/>
    </row>
    <row r="110" spans="1:243" s="22" customFormat="1" ht="76.5">
      <c r="A110" s="45">
        <v>1.97</v>
      </c>
      <c r="B110" s="63" t="s">
        <v>162</v>
      </c>
      <c r="C110" s="61"/>
      <c r="D110" s="74"/>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6"/>
      <c r="IA110" s="22">
        <v>1.97</v>
      </c>
      <c r="IB110" s="22" t="s">
        <v>162</v>
      </c>
      <c r="IE110" s="23"/>
      <c r="IF110" s="23"/>
      <c r="IG110" s="23"/>
      <c r="IH110" s="23"/>
      <c r="II110" s="23"/>
    </row>
    <row r="111" spans="1:243" s="22" customFormat="1" ht="63.75">
      <c r="A111" s="45">
        <v>1.98</v>
      </c>
      <c r="B111" s="63" t="s">
        <v>163</v>
      </c>
      <c r="C111" s="61"/>
      <c r="D111" s="65">
        <v>93</v>
      </c>
      <c r="E111" s="66" t="s">
        <v>287</v>
      </c>
      <c r="F111" s="51">
        <v>100.53</v>
      </c>
      <c r="G111" s="55"/>
      <c r="H111" s="55"/>
      <c r="I111" s="56" t="s">
        <v>38</v>
      </c>
      <c r="J111" s="57">
        <f t="shared" si="7"/>
        <v>1</v>
      </c>
      <c r="K111" s="55" t="s">
        <v>39</v>
      </c>
      <c r="L111" s="55" t="s">
        <v>4</v>
      </c>
      <c r="M111" s="58"/>
      <c r="N111" s="55"/>
      <c r="O111" s="55"/>
      <c r="P111" s="59"/>
      <c r="Q111" s="55"/>
      <c r="R111" s="55"/>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0">
        <f t="shared" si="8"/>
        <v>9349.29</v>
      </c>
      <c r="BB111" s="60">
        <f t="shared" si="9"/>
        <v>9349.29</v>
      </c>
      <c r="BC111" s="41" t="str">
        <f t="shared" si="10"/>
        <v>INR  Nine Thousand Three Hundred &amp; Forty Nine  and Paise Twenty Nine Only</v>
      </c>
      <c r="IA111" s="22">
        <v>1.98</v>
      </c>
      <c r="IB111" s="22" t="s">
        <v>163</v>
      </c>
      <c r="ID111" s="22">
        <v>93</v>
      </c>
      <c r="IE111" s="23" t="s">
        <v>287</v>
      </c>
      <c r="IF111" s="23"/>
      <c r="IG111" s="23"/>
      <c r="IH111" s="23"/>
      <c r="II111" s="23"/>
    </row>
    <row r="112" spans="1:243" s="22" customFormat="1" ht="63.75">
      <c r="A112" s="45">
        <v>1.99</v>
      </c>
      <c r="B112" s="63" t="s">
        <v>164</v>
      </c>
      <c r="C112" s="61"/>
      <c r="D112" s="74"/>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6"/>
      <c r="IA112" s="22">
        <v>1.99</v>
      </c>
      <c r="IB112" s="22" t="s">
        <v>164</v>
      </c>
      <c r="IE112" s="23"/>
      <c r="IF112" s="23"/>
      <c r="IG112" s="23"/>
      <c r="IH112" s="23"/>
      <c r="II112" s="23"/>
    </row>
    <row r="113" spans="1:243" s="22" customFormat="1" ht="42.75">
      <c r="A113" s="45">
        <v>2</v>
      </c>
      <c r="B113" s="63" t="s">
        <v>165</v>
      </c>
      <c r="C113" s="61"/>
      <c r="D113" s="65">
        <v>180.25</v>
      </c>
      <c r="E113" s="66" t="s">
        <v>287</v>
      </c>
      <c r="F113" s="51">
        <v>124.77</v>
      </c>
      <c r="G113" s="55"/>
      <c r="H113" s="55"/>
      <c r="I113" s="56" t="s">
        <v>38</v>
      </c>
      <c r="J113" s="57">
        <f t="shared" si="7"/>
        <v>1</v>
      </c>
      <c r="K113" s="55" t="s">
        <v>39</v>
      </c>
      <c r="L113" s="55" t="s">
        <v>4</v>
      </c>
      <c r="M113" s="58"/>
      <c r="N113" s="55"/>
      <c r="O113" s="55"/>
      <c r="P113" s="59"/>
      <c r="Q113" s="55"/>
      <c r="R113" s="55"/>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0">
        <f t="shared" si="8"/>
        <v>22489.79</v>
      </c>
      <c r="BB113" s="60">
        <f t="shared" si="9"/>
        <v>22489.79</v>
      </c>
      <c r="BC113" s="41" t="str">
        <f t="shared" si="10"/>
        <v>INR  Twenty Two Thousand Four Hundred &amp; Eighty Nine  and Paise Seventy Nine Only</v>
      </c>
      <c r="IA113" s="22">
        <v>2</v>
      </c>
      <c r="IB113" s="22" t="s">
        <v>165</v>
      </c>
      <c r="ID113" s="22">
        <v>180.25</v>
      </c>
      <c r="IE113" s="23" t="s">
        <v>287</v>
      </c>
      <c r="IF113" s="23"/>
      <c r="IG113" s="23"/>
      <c r="IH113" s="23"/>
      <c r="II113" s="23"/>
    </row>
    <row r="114" spans="1:243" s="22" customFormat="1" ht="102">
      <c r="A114" s="45">
        <v>2.01</v>
      </c>
      <c r="B114" s="63" t="s">
        <v>166</v>
      </c>
      <c r="C114" s="61"/>
      <c r="D114" s="74"/>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6"/>
      <c r="IA114" s="22">
        <v>2.01</v>
      </c>
      <c r="IB114" s="22" t="s">
        <v>166</v>
      </c>
      <c r="IE114" s="23"/>
      <c r="IF114" s="23"/>
      <c r="IG114" s="23"/>
      <c r="IH114" s="23"/>
      <c r="II114" s="23"/>
    </row>
    <row r="115" spans="1:243" s="22" customFormat="1" ht="28.5">
      <c r="A115" s="45">
        <v>2.02</v>
      </c>
      <c r="B115" s="63" t="s">
        <v>167</v>
      </c>
      <c r="C115" s="61"/>
      <c r="D115" s="65">
        <v>56</v>
      </c>
      <c r="E115" s="66" t="s">
        <v>288</v>
      </c>
      <c r="F115" s="51">
        <v>102.85</v>
      </c>
      <c r="G115" s="55"/>
      <c r="H115" s="55"/>
      <c r="I115" s="56" t="s">
        <v>38</v>
      </c>
      <c r="J115" s="57">
        <f t="shared" si="7"/>
        <v>1</v>
      </c>
      <c r="K115" s="55" t="s">
        <v>39</v>
      </c>
      <c r="L115" s="55" t="s">
        <v>4</v>
      </c>
      <c r="M115" s="58"/>
      <c r="N115" s="55"/>
      <c r="O115" s="55"/>
      <c r="P115" s="59"/>
      <c r="Q115" s="55"/>
      <c r="R115" s="55"/>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0">
        <f t="shared" si="8"/>
        <v>5759.6</v>
      </c>
      <c r="BB115" s="60">
        <f t="shared" si="9"/>
        <v>5759.6</v>
      </c>
      <c r="BC115" s="41" t="str">
        <f t="shared" si="10"/>
        <v>INR  Five Thousand Seven Hundred &amp; Fifty Nine  and Paise Sixty Only</v>
      </c>
      <c r="IA115" s="22">
        <v>2.02</v>
      </c>
      <c r="IB115" s="22" t="s">
        <v>167</v>
      </c>
      <c r="ID115" s="22">
        <v>56</v>
      </c>
      <c r="IE115" s="23" t="s">
        <v>288</v>
      </c>
      <c r="IF115" s="23"/>
      <c r="IG115" s="23"/>
      <c r="IH115" s="23"/>
      <c r="II115" s="23"/>
    </row>
    <row r="116" spans="1:243" s="22" customFormat="1" ht="165.75">
      <c r="A116" s="45">
        <v>2.03</v>
      </c>
      <c r="B116" s="63" t="s">
        <v>168</v>
      </c>
      <c r="C116" s="61"/>
      <c r="D116" s="74"/>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6"/>
      <c r="IA116" s="22">
        <v>2.03</v>
      </c>
      <c r="IB116" s="22" t="s">
        <v>168</v>
      </c>
      <c r="IE116" s="23"/>
      <c r="IF116" s="23"/>
      <c r="IG116" s="23"/>
      <c r="IH116" s="23"/>
      <c r="II116" s="23"/>
    </row>
    <row r="117" spans="1:243" s="22" customFormat="1" ht="63.75">
      <c r="A117" s="45">
        <v>2.04</v>
      </c>
      <c r="B117" s="63" t="s">
        <v>169</v>
      </c>
      <c r="C117" s="61"/>
      <c r="D117" s="65">
        <v>20</v>
      </c>
      <c r="E117" s="66" t="s">
        <v>287</v>
      </c>
      <c r="F117" s="51">
        <v>154.01</v>
      </c>
      <c r="G117" s="55"/>
      <c r="H117" s="55"/>
      <c r="I117" s="56" t="s">
        <v>38</v>
      </c>
      <c r="J117" s="57">
        <f t="shared" si="7"/>
        <v>1</v>
      </c>
      <c r="K117" s="55" t="s">
        <v>39</v>
      </c>
      <c r="L117" s="55" t="s">
        <v>4</v>
      </c>
      <c r="M117" s="58"/>
      <c r="N117" s="55"/>
      <c r="O117" s="55"/>
      <c r="P117" s="59"/>
      <c r="Q117" s="55"/>
      <c r="R117" s="55"/>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0">
        <f t="shared" si="8"/>
        <v>3080.2</v>
      </c>
      <c r="BB117" s="60">
        <f t="shared" si="9"/>
        <v>3080.2</v>
      </c>
      <c r="BC117" s="41" t="str">
        <f t="shared" si="10"/>
        <v>INR  Three Thousand  &amp;Eighty  and Paise Twenty Only</v>
      </c>
      <c r="IA117" s="22">
        <v>2.04</v>
      </c>
      <c r="IB117" s="22" t="s">
        <v>169</v>
      </c>
      <c r="ID117" s="22">
        <v>20</v>
      </c>
      <c r="IE117" s="23" t="s">
        <v>287</v>
      </c>
      <c r="IF117" s="23"/>
      <c r="IG117" s="23"/>
      <c r="IH117" s="23"/>
      <c r="II117" s="23"/>
    </row>
    <row r="118" spans="1:243" s="22" customFormat="1" ht="102">
      <c r="A118" s="45">
        <v>2.05</v>
      </c>
      <c r="B118" s="63" t="s">
        <v>166</v>
      </c>
      <c r="C118" s="61"/>
      <c r="D118" s="74"/>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6"/>
      <c r="IA118" s="22">
        <v>2.05</v>
      </c>
      <c r="IB118" s="22" t="s">
        <v>166</v>
      </c>
      <c r="IE118" s="23"/>
      <c r="IF118" s="23"/>
      <c r="IG118" s="23"/>
      <c r="IH118" s="23"/>
      <c r="II118" s="23"/>
    </row>
    <row r="119" spans="1:243" s="22" customFormat="1" ht="28.5">
      <c r="A119" s="45">
        <v>2.06</v>
      </c>
      <c r="B119" s="63" t="s">
        <v>170</v>
      </c>
      <c r="C119" s="61"/>
      <c r="D119" s="65">
        <v>44</v>
      </c>
      <c r="E119" s="66" t="s">
        <v>288</v>
      </c>
      <c r="F119" s="51">
        <v>97.94</v>
      </c>
      <c r="G119" s="55"/>
      <c r="H119" s="55"/>
      <c r="I119" s="56" t="s">
        <v>38</v>
      </c>
      <c r="J119" s="57">
        <f t="shared" si="7"/>
        <v>1</v>
      </c>
      <c r="K119" s="55" t="s">
        <v>39</v>
      </c>
      <c r="L119" s="55" t="s">
        <v>4</v>
      </c>
      <c r="M119" s="58"/>
      <c r="N119" s="55"/>
      <c r="O119" s="55"/>
      <c r="P119" s="59"/>
      <c r="Q119" s="55"/>
      <c r="R119" s="55"/>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0">
        <f t="shared" si="8"/>
        <v>4309.36</v>
      </c>
      <c r="BB119" s="60">
        <f t="shared" si="9"/>
        <v>4309.36</v>
      </c>
      <c r="BC119" s="41" t="str">
        <f t="shared" si="10"/>
        <v>INR  Four Thousand Three Hundred &amp; Nine  and Paise Thirty Six Only</v>
      </c>
      <c r="IA119" s="22">
        <v>2.06</v>
      </c>
      <c r="IB119" s="22" t="s">
        <v>170</v>
      </c>
      <c r="ID119" s="22">
        <v>44</v>
      </c>
      <c r="IE119" s="23" t="s">
        <v>288</v>
      </c>
      <c r="IF119" s="23"/>
      <c r="IG119" s="23"/>
      <c r="IH119" s="23"/>
      <c r="II119" s="23"/>
    </row>
    <row r="120" spans="1:243" s="22" customFormat="1" ht="38.25">
      <c r="A120" s="45">
        <v>2.07</v>
      </c>
      <c r="B120" s="63" t="s">
        <v>171</v>
      </c>
      <c r="C120" s="61"/>
      <c r="D120" s="74"/>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6"/>
      <c r="IA120" s="22">
        <v>2.07</v>
      </c>
      <c r="IB120" s="22" t="s">
        <v>171</v>
      </c>
      <c r="IE120" s="23"/>
      <c r="IF120" s="23"/>
      <c r="IG120" s="23"/>
      <c r="IH120" s="23"/>
      <c r="II120" s="23"/>
    </row>
    <row r="121" spans="1:243" s="22" customFormat="1" ht="28.5">
      <c r="A121" s="45">
        <v>2.08</v>
      </c>
      <c r="B121" s="63" t="s">
        <v>172</v>
      </c>
      <c r="C121" s="61"/>
      <c r="D121" s="65">
        <v>0.5</v>
      </c>
      <c r="E121" s="66" t="s">
        <v>286</v>
      </c>
      <c r="F121" s="51">
        <v>1090.31</v>
      </c>
      <c r="G121" s="55"/>
      <c r="H121" s="55"/>
      <c r="I121" s="56" t="s">
        <v>38</v>
      </c>
      <c r="J121" s="57">
        <f t="shared" si="7"/>
        <v>1</v>
      </c>
      <c r="K121" s="55" t="s">
        <v>39</v>
      </c>
      <c r="L121" s="55" t="s">
        <v>4</v>
      </c>
      <c r="M121" s="58"/>
      <c r="N121" s="55"/>
      <c r="O121" s="55"/>
      <c r="P121" s="59"/>
      <c r="Q121" s="55"/>
      <c r="R121" s="55"/>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0">
        <f t="shared" si="8"/>
        <v>545.16</v>
      </c>
      <c r="BB121" s="60">
        <f t="shared" si="9"/>
        <v>545.16</v>
      </c>
      <c r="BC121" s="41" t="str">
        <f t="shared" si="10"/>
        <v>INR  Five Hundred &amp; Forty Five  and Paise Sixteen Only</v>
      </c>
      <c r="IA121" s="22">
        <v>2.08</v>
      </c>
      <c r="IB121" s="22" t="s">
        <v>172</v>
      </c>
      <c r="ID121" s="22">
        <v>0.5</v>
      </c>
      <c r="IE121" s="23" t="s">
        <v>286</v>
      </c>
      <c r="IF121" s="23"/>
      <c r="IG121" s="23"/>
      <c r="IH121" s="23"/>
      <c r="II121" s="23"/>
    </row>
    <row r="122" spans="1:243" s="22" customFormat="1" ht="15.75">
      <c r="A122" s="45">
        <v>2.09</v>
      </c>
      <c r="B122" s="63" t="s">
        <v>173</v>
      </c>
      <c r="C122" s="61"/>
      <c r="D122" s="74"/>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6"/>
      <c r="IA122" s="22">
        <v>2.09</v>
      </c>
      <c r="IB122" s="22" t="s">
        <v>173</v>
      </c>
      <c r="IE122" s="23"/>
      <c r="IF122" s="23"/>
      <c r="IG122" s="23"/>
      <c r="IH122" s="23"/>
      <c r="II122" s="23"/>
    </row>
    <row r="123" spans="1:243" s="22" customFormat="1" ht="76.5">
      <c r="A123" s="45">
        <v>2.1</v>
      </c>
      <c r="B123" s="63" t="s">
        <v>174</v>
      </c>
      <c r="C123" s="61"/>
      <c r="D123" s="74"/>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6"/>
      <c r="IA123" s="22">
        <v>2.1</v>
      </c>
      <c r="IB123" s="22" t="s">
        <v>174</v>
      </c>
      <c r="IE123" s="23"/>
      <c r="IF123" s="23"/>
      <c r="IG123" s="23"/>
      <c r="IH123" s="23"/>
      <c r="II123" s="23"/>
    </row>
    <row r="124" spans="1:243" s="22" customFormat="1" ht="28.5">
      <c r="A124" s="45">
        <v>2.11</v>
      </c>
      <c r="B124" s="63" t="s">
        <v>175</v>
      </c>
      <c r="C124" s="61"/>
      <c r="D124" s="65">
        <v>51.4</v>
      </c>
      <c r="E124" s="66" t="s">
        <v>284</v>
      </c>
      <c r="F124" s="51">
        <v>280.36</v>
      </c>
      <c r="G124" s="55"/>
      <c r="H124" s="55"/>
      <c r="I124" s="56" t="s">
        <v>38</v>
      </c>
      <c r="J124" s="57">
        <f t="shared" si="7"/>
        <v>1</v>
      </c>
      <c r="K124" s="55" t="s">
        <v>39</v>
      </c>
      <c r="L124" s="55" t="s">
        <v>4</v>
      </c>
      <c r="M124" s="58"/>
      <c r="N124" s="55"/>
      <c r="O124" s="55"/>
      <c r="P124" s="59"/>
      <c r="Q124" s="55"/>
      <c r="R124" s="55"/>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0">
        <f t="shared" si="8"/>
        <v>14410.5</v>
      </c>
      <c r="BB124" s="60">
        <f t="shared" si="9"/>
        <v>14410.5</v>
      </c>
      <c r="BC124" s="41" t="str">
        <f t="shared" si="10"/>
        <v>INR  Fourteen Thousand Four Hundred &amp; Ten  and Paise Fifty Only</v>
      </c>
      <c r="IA124" s="22">
        <v>2.11</v>
      </c>
      <c r="IB124" s="22" t="s">
        <v>175</v>
      </c>
      <c r="ID124" s="22">
        <v>51.4</v>
      </c>
      <c r="IE124" s="23" t="s">
        <v>284</v>
      </c>
      <c r="IF124" s="23"/>
      <c r="IG124" s="23"/>
      <c r="IH124" s="23"/>
      <c r="II124" s="23"/>
    </row>
    <row r="125" spans="1:243" s="22" customFormat="1" ht="204">
      <c r="A125" s="45">
        <v>2.12</v>
      </c>
      <c r="B125" s="63" t="s">
        <v>176</v>
      </c>
      <c r="C125" s="61"/>
      <c r="D125" s="74"/>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6"/>
      <c r="IA125" s="22">
        <v>2.12</v>
      </c>
      <c r="IB125" s="22" t="s">
        <v>176</v>
      </c>
      <c r="IE125" s="23"/>
      <c r="IF125" s="23"/>
      <c r="IG125" s="23"/>
      <c r="IH125" s="23"/>
      <c r="II125" s="23"/>
    </row>
    <row r="126" spans="1:243" s="22" customFormat="1" ht="28.5">
      <c r="A126" s="45">
        <v>2.13</v>
      </c>
      <c r="B126" s="63" t="s">
        <v>177</v>
      </c>
      <c r="C126" s="61"/>
      <c r="D126" s="65">
        <v>20</v>
      </c>
      <c r="E126" s="66" t="s">
        <v>286</v>
      </c>
      <c r="F126" s="51">
        <v>1033.98</v>
      </c>
      <c r="G126" s="55"/>
      <c r="H126" s="55"/>
      <c r="I126" s="56" t="s">
        <v>38</v>
      </c>
      <c r="J126" s="57">
        <f t="shared" si="7"/>
        <v>1</v>
      </c>
      <c r="K126" s="55" t="s">
        <v>39</v>
      </c>
      <c r="L126" s="55" t="s">
        <v>4</v>
      </c>
      <c r="M126" s="58"/>
      <c r="N126" s="55"/>
      <c r="O126" s="55"/>
      <c r="P126" s="59"/>
      <c r="Q126" s="55"/>
      <c r="R126" s="55"/>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0">
        <f t="shared" si="8"/>
        <v>20679.6</v>
      </c>
      <c r="BB126" s="60">
        <f t="shared" si="9"/>
        <v>20679.6</v>
      </c>
      <c r="BC126" s="41" t="str">
        <f t="shared" si="10"/>
        <v>INR  Twenty Thousand Six Hundred &amp; Seventy Nine  and Paise Sixty Only</v>
      </c>
      <c r="IA126" s="22">
        <v>2.13</v>
      </c>
      <c r="IB126" s="22" t="s">
        <v>177</v>
      </c>
      <c r="ID126" s="22">
        <v>20</v>
      </c>
      <c r="IE126" s="23" t="s">
        <v>286</v>
      </c>
      <c r="IF126" s="23"/>
      <c r="IG126" s="23"/>
      <c r="IH126" s="23"/>
      <c r="II126" s="23"/>
    </row>
    <row r="127" spans="1:243" s="22" customFormat="1" ht="255">
      <c r="A127" s="45">
        <v>2.14</v>
      </c>
      <c r="B127" s="63" t="s">
        <v>178</v>
      </c>
      <c r="C127" s="61"/>
      <c r="D127" s="65">
        <v>1.9</v>
      </c>
      <c r="E127" s="66" t="s">
        <v>286</v>
      </c>
      <c r="F127" s="51">
        <v>588.82</v>
      </c>
      <c r="G127" s="55"/>
      <c r="H127" s="55"/>
      <c r="I127" s="56" t="s">
        <v>38</v>
      </c>
      <c r="J127" s="57">
        <f t="shared" si="7"/>
        <v>1</v>
      </c>
      <c r="K127" s="55" t="s">
        <v>39</v>
      </c>
      <c r="L127" s="55" t="s">
        <v>4</v>
      </c>
      <c r="M127" s="58"/>
      <c r="N127" s="55"/>
      <c r="O127" s="55"/>
      <c r="P127" s="59"/>
      <c r="Q127" s="55"/>
      <c r="R127" s="55"/>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0">
        <f t="shared" si="8"/>
        <v>1118.76</v>
      </c>
      <c r="BB127" s="60">
        <f t="shared" si="9"/>
        <v>1118.76</v>
      </c>
      <c r="BC127" s="41" t="str">
        <f t="shared" si="10"/>
        <v>INR  One Thousand One Hundred &amp; Eighteen  and Paise Seventy Six Only</v>
      </c>
      <c r="IA127" s="22">
        <v>2.14</v>
      </c>
      <c r="IB127" s="22" t="s">
        <v>178</v>
      </c>
      <c r="ID127" s="22">
        <v>1.9</v>
      </c>
      <c r="IE127" s="23" t="s">
        <v>286</v>
      </c>
      <c r="IF127" s="23"/>
      <c r="IG127" s="23"/>
      <c r="IH127" s="23"/>
      <c r="II127" s="23"/>
    </row>
    <row r="128" spans="1:243" s="22" customFormat="1" ht="409.5">
      <c r="A128" s="45">
        <v>2.15</v>
      </c>
      <c r="B128" s="63" t="s">
        <v>179</v>
      </c>
      <c r="C128" s="61"/>
      <c r="D128" s="74"/>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6"/>
      <c r="IA128" s="22">
        <v>2.15</v>
      </c>
      <c r="IB128" s="22" t="s">
        <v>179</v>
      </c>
      <c r="IE128" s="23"/>
      <c r="IF128" s="23"/>
      <c r="IG128" s="23"/>
      <c r="IH128" s="23"/>
      <c r="II128" s="23"/>
    </row>
    <row r="129" spans="1:243" s="22" customFormat="1" ht="153">
      <c r="A129" s="45">
        <v>2.16</v>
      </c>
      <c r="B129" s="63" t="s">
        <v>180</v>
      </c>
      <c r="C129" s="61"/>
      <c r="D129" s="65">
        <v>120</v>
      </c>
      <c r="E129" s="66" t="s">
        <v>286</v>
      </c>
      <c r="F129" s="51">
        <v>1708.86</v>
      </c>
      <c r="G129" s="55"/>
      <c r="H129" s="55"/>
      <c r="I129" s="56" t="s">
        <v>38</v>
      </c>
      <c r="J129" s="57">
        <f t="shared" si="7"/>
        <v>1</v>
      </c>
      <c r="K129" s="55" t="s">
        <v>39</v>
      </c>
      <c r="L129" s="55" t="s">
        <v>4</v>
      </c>
      <c r="M129" s="58"/>
      <c r="N129" s="55"/>
      <c r="O129" s="55"/>
      <c r="P129" s="59"/>
      <c r="Q129" s="55"/>
      <c r="R129" s="55"/>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0">
        <f t="shared" si="8"/>
        <v>205063.2</v>
      </c>
      <c r="BB129" s="60">
        <f t="shared" si="9"/>
        <v>205063.2</v>
      </c>
      <c r="BC129" s="41" t="str">
        <f t="shared" si="10"/>
        <v>INR  Two Lakh Five Thousand  &amp;Sixty Three  and Paise Twenty Only</v>
      </c>
      <c r="IA129" s="22">
        <v>2.16</v>
      </c>
      <c r="IB129" s="22" t="s">
        <v>180</v>
      </c>
      <c r="ID129" s="22">
        <v>120</v>
      </c>
      <c r="IE129" s="23" t="s">
        <v>286</v>
      </c>
      <c r="IF129" s="23"/>
      <c r="IG129" s="23"/>
      <c r="IH129" s="23"/>
      <c r="II129" s="23"/>
    </row>
    <row r="130" spans="1:243" s="22" customFormat="1" ht="102">
      <c r="A130" s="45">
        <v>2.17</v>
      </c>
      <c r="B130" s="63" t="s">
        <v>181</v>
      </c>
      <c r="C130" s="61"/>
      <c r="D130" s="65">
        <v>79</v>
      </c>
      <c r="E130" s="66" t="s">
        <v>286</v>
      </c>
      <c r="F130" s="51">
        <v>269.49</v>
      </c>
      <c r="G130" s="55"/>
      <c r="H130" s="55"/>
      <c r="I130" s="56" t="s">
        <v>38</v>
      </c>
      <c r="J130" s="57">
        <f t="shared" si="7"/>
        <v>1</v>
      </c>
      <c r="K130" s="55" t="s">
        <v>39</v>
      </c>
      <c r="L130" s="55" t="s">
        <v>4</v>
      </c>
      <c r="M130" s="58"/>
      <c r="N130" s="55"/>
      <c r="O130" s="55"/>
      <c r="P130" s="59"/>
      <c r="Q130" s="55"/>
      <c r="R130" s="55"/>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0">
        <f t="shared" si="8"/>
        <v>21289.71</v>
      </c>
      <c r="BB130" s="60">
        <f t="shared" si="9"/>
        <v>21289.71</v>
      </c>
      <c r="BC130" s="41" t="str">
        <f t="shared" si="10"/>
        <v>INR  Twenty One Thousand Two Hundred &amp; Eighty Nine  and Paise Seventy One Only</v>
      </c>
      <c r="IA130" s="22">
        <v>2.17</v>
      </c>
      <c r="IB130" s="22" t="s">
        <v>181</v>
      </c>
      <c r="ID130" s="22">
        <v>79</v>
      </c>
      <c r="IE130" s="23" t="s">
        <v>286</v>
      </c>
      <c r="IF130" s="23"/>
      <c r="IG130" s="23"/>
      <c r="IH130" s="23"/>
      <c r="II130" s="23"/>
    </row>
    <row r="131" spans="1:243" s="22" customFormat="1" ht="15.75">
      <c r="A131" s="45">
        <v>2.18</v>
      </c>
      <c r="B131" s="63" t="s">
        <v>182</v>
      </c>
      <c r="C131" s="61"/>
      <c r="D131" s="74"/>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6"/>
      <c r="IA131" s="22">
        <v>2.18</v>
      </c>
      <c r="IB131" s="22" t="s">
        <v>182</v>
      </c>
      <c r="IE131" s="23"/>
      <c r="IF131" s="23"/>
      <c r="IG131" s="23"/>
      <c r="IH131" s="23"/>
      <c r="II131" s="23"/>
    </row>
    <row r="132" spans="1:243" s="22" customFormat="1" ht="15.75">
      <c r="A132" s="45">
        <v>2.19</v>
      </c>
      <c r="B132" s="63" t="s">
        <v>183</v>
      </c>
      <c r="C132" s="61"/>
      <c r="D132" s="74"/>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6"/>
      <c r="IA132" s="22">
        <v>2.19</v>
      </c>
      <c r="IB132" s="22" t="s">
        <v>183</v>
      </c>
      <c r="IE132" s="23"/>
      <c r="IF132" s="23"/>
      <c r="IG132" s="23"/>
      <c r="IH132" s="23"/>
      <c r="II132" s="23"/>
    </row>
    <row r="133" spans="1:243" s="22" customFormat="1" ht="28.5">
      <c r="A133" s="45">
        <v>2.2</v>
      </c>
      <c r="B133" s="63" t="s">
        <v>184</v>
      </c>
      <c r="C133" s="61"/>
      <c r="D133" s="65">
        <v>88.2</v>
      </c>
      <c r="E133" s="66" t="s">
        <v>286</v>
      </c>
      <c r="F133" s="51">
        <v>258.09</v>
      </c>
      <c r="G133" s="55"/>
      <c r="H133" s="55"/>
      <c r="I133" s="56" t="s">
        <v>38</v>
      </c>
      <c r="J133" s="57">
        <f t="shared" si="7"/>
        <v>1</v>
      </c>
      <c r="K133" s="55" t="s">
        <v>39</v>
      </c>
      <c r="L133" s="55" t="s">
        <v>4</v>
      </c>
      <c r="M133" s="58"/>
      <c r="N133" s="55"/>
      <c r="O133" s="55"/>
      <c r="P133" s="59"/>
      <c r="Q133" s="55"/>
      <c r="R133" s="55"/>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0">
        <f t="shared" si="8"/>
        <v>22763.54</v>
      </c>
      <c r="BB133" s="60">
        <f t="shared" si="9"/>
        <v>22763.54</v>
      </c>
      <c r="BC133" s="41" t="str">
        <f t="shared" si="10"/>
        <v>INR  Twenty Two Thousand Seven Hundred &amp; Sixty Three  and Paise Fifty Four Only</v>
      </c>
      <c r="IA133" s="22">
        <v>2.2</v>
      </c>
      <c r="IB133" s="22" t="s">
        <v>184</v>
      </c>
      <c r="ID133" s="22">
        <v>88.2</v>
      </c>
      <c r="IE133" s="23" t="s">
        <v>286</v>
      </c>
      <c r="IF133" s="23"/>
      <c r="IG133" s="23"/>
      <c r="IH133" s="23"/>
      <c r="II133" s="23"/>
    </row>
    <row r="134" spans="1:243" s="22" customFormat="1" ht="15.75">
      <c r="A134" s="45">
        <v>2.21</v>
      </c>
      <c r="B134" s="63" t="s">
        <v>185</v>
      </c>
      <c r="C134" s="61"/>
      <c r="D134" s="74"/>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6"/>
      <c r="IA134" s="22">
        <v>2.21</v>
      </c>
      <c r="IB134" s="22" t="s">
        <v>185</v>
      </c>
      <c r="IE134" s="23"/>
      <c r="IF134" s="23"/>
      <c r="IG134" s="23"/>
      <c r="IH134" s="23"/>
      <c r="II134" s="23"/>
    </row>
    <row r="135" spans="1:243" s="22" customFormat="1" ht="28.5">
      <c r="A135" s="45">
        <v>2.22</v>
      </c>
      <c r="B135" s="63" t="s">
        <v>186</v>
      </c>
      <c r="C135" s="61"/>
      <c r="D135" s="65">
        <v>51.06</v>
      </c>
      <c r="E135" s="66" t="s">
        <v>286</v>
      </c>
      <c r="F135" s="51">
        <v>221.88</v>
      </c>
      <c r="G135" s="55"/>
      <c r="H135" s="55"/>
      <c r="I135" s="56" t="s">
        <v>38</v>
      </c>
      <c r="J135" s="57">
        <f t="shared" si="7"/>
        <v>1</v>
      </c>
      <c r="K135" s="55" t="s">
        <v>39</v>
      </c>
      <c r="L135" s="55" t="s">
        <v>4</v>
      </c>
      <c r="M135" s="58"/>
      <c r="N135" s="55"/>
      <c r="O135" s="55"/>
      <c r="P135" s="59"/>
      <c r="Q135" s="55"/>
      <c r="R135" s="55"/>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0">
        <f t="shared" si="8"/>
        <v>11329.19</v>
      </c>
      <c r="BB135" s="60">
        <f t="shared" si="9"/>
        <v>11329.19</v>
      </c>
      <c r="BC135" s="41" t="str">
        <f t="shared" si="10"/>
        <v>INR  Eleven Thousand Three Hundred &amp; Twenty Nine  and Paise Nineteen Only</v>
      </c>
      <c r="IA135" s="22">
        <v>2.22</v>
      </c>
      <c r="IB135" s="22" t="s">
        <v>186</v>
      </c>
      <c r="ID135" s="22">
        <v>51.06</v>
      </c>
      <c r="IE135" s="23" t="s">
        <v>286</v>
      </c>
      <c r="IF135" s="23"/>
      <c r="IG135" s="23"/>
      <c r="IH135" s="23"/>
      <c r="II135" s="23"/>
    </row>
    <row r="136" spans="1:243" s="22" customFormat="1" ht="25.5">
      <c r="A136" s="45">
        <v>2.23</v>
      </c>
      <c r="B136" s="63" t="s">
        <v>187</v>
      </c>
      <c r="C136" s="61"/>
      <c r="D136" s="74"/>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6"/>
      <c r="IA136" s="22">
        <v>2.23</v>
      </c>
      <c r="IB136" s="22" t="s">
        <v>187</v>
      </c>
      <c r="IE136" s="23"/>
      <c r="IF136" s="23"/>
      <c r="IG136" s="23"/>
      <c r="IH136" s="23"/>
      <c r="II136" s="23"/>
    </row>
    <row r="137" spans="1:243" s="22" customFormat="1" ht="28.5">
      <c r="A137" s="45">
        <v>2.24</v>
      </c>
      <c r="B137" s="63" t="s">
        <v>184</v>
      </c>
      <c r="C137" s="61"/>
      <c r="D137" s="65">
        <v>110</v>
      </c>
      <c r="E137" s="66" t="s">
        <v>286</v>
      </c>
      <c r="F137" s="51">
        <v>297.33</v>
      </c>
      <c r="G137" s="55"/>
      <c r="H137" s="55"/>
      <c r="I137" s="56" t="s">
        <v>38</v>
      </c>
      <c r="J137" s="57">
        <f t="shared" si="7"/>
        <v>1</v>
      </c>
      <c r="K137" s="55" t="s">
        <v>39</v>
      </c>
      <c r="L137" s="55" t="s">
        <v>4</v>
      </c>
      <c r="M137" s="58"/>
      <c r="N137" s="55"/>
      <c r="O137" s="55"/>
      <c r="P137" s="59"/>
      <c r="Q137" s="55"/>
      <c r="R137" s="55"/>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0">
        <f t="shared" si="8"/>
        <v>32706.3</v>
      </c>
      <c r="BB137" s="60">
        <f t="shared" si="9"/>
        <v>32706.3</v>
      </c>
      <c r="BC137" s="41" t="str">
        <f t="shared" si="10"/>
        <v>INR  Thirty Two Thousand Seven Hundred &amp; Six  and Paise Thirty Only</v>
      </c>
      <c r="IA137" s="22">
        <v>2.24</v>
      </c>
      <c r="IB137" s="22" t="s">
        <v>184</v>
      </c>
      <c r="ID137" s="22">
        <v>110</v>
      </c>
      <c r="IE137" s="23" t="s">
        <v>286</v>
      </c>
      <c r="IF137" s="23"/>
      <c r="IG137" s="23"/>
      <c r="IH137" s="23"/>
      <c r="II137" s="23"/>
    </row>
    <row r="138" spans="1:243" s="22" customFormat="1" ht="25.5">
      <c r="A138" s="45">
        <v>2.25</v>
      </c>
      <c r="B138" s="63" t="s">
        <v>188</v>
      </c>
      <c r="C138" s="61"/>
      <c r="D138" s="74"/>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6"/>
      <c r="IA138" s="22">
        <v>2.25</v>
      </c>
      <c r="IB138" s="22" t="s">
        <v>188</v>
      </c>
      <c r="IE138" s="23"/>
      <c r="IF138" s="23"/>
      <c r="IG138" s="23"/>
      <c r="IH138" s="23"/>
      <c r="II138" s="23"/>
    </row>
    <row r="139" spans="1:243" s="22" customFormat="1" ht="28.5">
      <c r="A139" s="45">
        <v>2.26</v>
      </c>
      <c r="B139" s="63" t="s">
        <v>189</v>
      </c>
      <c r="C139" s="61"/>
      <c r="D139" s="65">
        <v>39</v>
      </c>
      <c r="E139" s="66" t="s">
        <v>286</v>
      </c>
      <c r="F139" s="51">
        <v>187.99</v>
      </c>
      <c r="G139" s="55"/>
      <c r="H139" s="55"/>
      <c r="I139" s="56" t="s">
        <v>38</v>
      </c>
      <c r="J139" s="57">
        <f t="shared" si="7"/>
        <v>1</v>
      </c>
      <c r="K139" s="55" t="s">
        <v>39</v>
      </c>
      <c r="L139" s="55" t="s">
        <v>4</v>
      </c>
      <c r="M139" s="58"/>
      <c r="N139" s="55"/>
      <c r="O139" s="55"/>
      <c r="P139" s="59"/>
      <c r="Q139" s="55"/>
      <c r="R139" s="55"/>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0">
        <f t="shared" si="8"/>
        <v>7331.61</v>
      </c>
      <c r="BB139" s="60">
        <f t="shared" si="9"/>
        <v>7331.61</v>
      </c>
      <c r="BC139" s="41" t="str">
        <f t="shared" si="10"/>
        <v>INR  Seven Thousand Three Hundred &amp; Thirty One  and Paise Sixty One Only</v>
      </c>
      <c r="IA139" s="22">
        <v>2.26</v>
      </c>
      <c r="IB139" s="22" t="s">
        <v>189</v>
      </c>
      <c r="ID139" s="22">
        <v>39</v>
      </c>
      <c r="IE139" s="23" t="s">
        <v>286</v>
      </c>
      <c r="IF139" s="23"/>
      <c r="IG139" s="23"/>
      <c r="IH139" s="23"/>
      <c r="II139" s="23"/>
    </row>
    <row r="140" spans="1:243" s="22" customFormat="1" ht="76.5">
      <c r="A140" s="45">
        <v>2.27</v>
      </c>
      <c r="B140" s="63" t="s">
        <v>190</v>
      </c>
      <c r="C140" s="61"/>
      <c r="D140" s="74"/>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6"/>
      <c r="IA140" s="22">
        <v>2.27</v>
      </c>
      <c r="IB140" s="22" t="s">
        <v>190</v>
      </c>
      <c r="IE140" s="23"/>
      <c r="IF140" s="23"/>
      <c r="IG140" s="23"/>
      <c r="IH140" s="23"/>
      <c r="II140" s="23"/>
    </row>
    <row r="141" spans="1:243" s="22" customFormat="1" ht="28.5">
      <c r="A141" s="45">
        <v>2.28</v>
      </c>
      <c r="B141" s="63" t="s">
        <v>191</v>
      </c>
      <c r="C141" s="61"/>
      <c r="D141" s="65">
        <v>877.2</v>
      </c>
      <c r="E141" s="66" t="s">
        <v>286</v>
      </c>
      <c r="F141" s="51">
        <v>81.32</v>
      </c>
      <c r="G141" s="55"/>
      <c r="H141" s="55"/>
      <c r="I141" s="56" t="s">
        <v>38</v>
      </c>
      <c r="J141" s="57">
        <f t="shared" si="7"/>
        <v>1</v>
      </c>
      <c r="K141" s="55" t="s">
        <v>39</v>
      </c>
      <c r="L141" s="55" t="s">
        <v>4</v>
      </c>
      <c r="M141" s="58"/>
      <c r="N141" s="55"/>
      <c r="O141" s="55"/>
      <c r="P141" s="59"/>
      <c r="Q141" s="55"/>
      <c r="R141" s="55"/>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0">
        <f t="shared" si="8"/>
        <v>71333.9</v>
      </c>
      <c r="BB141" s="60">
        <f t="shared" si="9"/>
        <v>71333.9</v>
      </c>
      <c r="BC141" s="41" t="str">
        <f t="shared" si="10"/>
        <v>INR  Seventy One Thousand Three Hundred &amp; Thirty Three  and Paise Ninety Only</v>
      </c>
      <c r="IA141" s="22">
        <v>2.28</v>
      </c>
      <c r="IB141" s="22" t="s">
        <v>191</v>
      </c>
      <c r="ID141" s="22">
        <v>877.2</v>
      </c>
      <c r="IE141" s="23" t="s">
        <v>286</v>
      </c>
      <c r="IF141" s="23"/>
      <c r="IG141" s="23"/>
      <c r="IH141" s="23"/>
      <c r="II141" s="23"/>
    </row>
    <row r="142" spans="1:243" s="22" customFormat="1" ht="38.25">
      <c r="A142" s="45">
        <v>2.29</v>
      </c>
      <c r="B142" s="63" t="s">
        <v>192</v>
      </c>
      <c r="C142" s="61"/>
      <c r="D142" s="74"/>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6"/>
      <c r="IA142" s="22">
        <v>2.29</v>
      </c>
      <c r="IB142" s="22" t="s">
        <v>192</v>
      </c>
      <c r="IE142" s="23"/>
      <c r="IF142" s="23"/>
      <c r="IG142" s="23"/>
      <c r="IH142" s="23"/>
      <c r="II142" s="23"/>
    </row>
    <row r="143" spans="1:243" s="22" customFormat="1" ht="28.5">
      <c r="A143" s="45">
        <v>2.3</v>
      </c>
      <c r="B143" s="63" t="s">
        <v>191</v>
      </c>
      <c r="C143" s="61"/>
      <c r="D143" s="65">
        <v>32</v>
      </c>
      <c r="E143" s="66" t="s">
        <v>286</v>
      </c>
      <c r="F143" s="51">
        <v>115.26</v>
      </c>
      <c r="G143" s="55"/>
      <c r="H143" s="55"/>
      <c r="I143" s="56" t="s">
        <v>38</v>
      </c>
      <c r="J143" s="57">
        <f aca="true" t="shared" si="11" ref="J143:J204">IF(I143="Less(-)",-1,1)</f>
        <v>1</v>
      </c>
      <c r="K143" s="55" t="s">
        <v>39</v>
      </c>
      <c r="L143" s="55" t="s">
        <v>4</v>
      </c>
      <c r="M143" s="58"/>
      <c r="N143" s="55"/>
      <c r="O143" s="55"/>
      <c r="P143" s="59"/>
      <c r="Q143" s="55"/>
      <c r="R143" s="55"/>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0">
        <f t="shared" si="8"/>
        <v>3688.32</v>
      </c>
      <c r="BB143" s="60">
        <f t="shared" si="9"/>
        <v>3688.32</v>
      </c>
      <c r="BC143" s="41" t="str">
        <f t="shared" si="10"/>
        <v>INR  Three Thousand Six Hundred &amp; Eighty Eight  and Paise Thirty Two Only</v>
      </c>
      <c r="IA143" s="22">
        <v>2.3</v>
      </c>
      <c r="IB143" s="22" t="s">
        <v>191</v>
      </c>
      <c r="ID143" s="22">
        <v>32</v>
      </c>
      <c r="IE143" s="23" t="s">
        <v>286</v>
      </c>
      <c r="IF143" s="23"/>
      <c r="IG143" s="23"/>
      <c r="IH143" s="23"/>
      <c r="II143" s="23"/>
    </row>
    <row r="144" spans="1:243" s="22" customFormat="1" ht="63.75">
      <c r="A144" s="45">
        <v>2.31</v>
      </c>
      <c r="B144" s="63" t="s">
        <v>193</v>
      </c>
      <c r="C144" s="61"/>
      <c r="D144" s="65">
        <v>877.2</v>
      </c>
      <c r="E144" s="66" t="s">
        <v>286</v>
      </c>
      <c r="F144" s="51">
        <v>108.59</v>
      </c>
      <c r="G144" s="55"/>
      <c r="H144" s="55"/>
      <c r="I144" s="56" t="s">
        <v>38</v>
      </c>
      <c r="J144" s="57">
        <f t="shared" si="11"/>
        <v>1</v>
      </c>
      <c r="K144" s="55" t="s">
        <v>39</v>
      </c>
      <c r="L144" s="55" t="s">
        <v>4</v>
      </c>
      <c r="M144" s="58"/>
      <c r="N144" s="55"/>
      <c r="O144" s="55"/>
      <c r="P144" s="59"/>
      <c r="Q144" s="55"/>
      <c r="R144" s="55"/>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0">
        <f t="shared" si="8"/>
        <v>95255.15</v>
      </c>
      <c r="BB144" s="60">
        <f t="shared" si="9"/>
        <v>95255.15</v>
      </c>
      <c r="BC144" s="41" t="str">
        <f t="shared" si="10"/>
        <v>INR  Ninety Five Thousand Two Hundred &amp; Fifty Five  and Paise Fifteen Only</v>
      </c>
      <c r="IA144" s="22">
        <v>2.31</v>
      </c>
      <c r="IB144" s="22" t="s">
        <v>193</v>
      </c>
      <c r="ID144" s="22">
        <v>877.2</v>
      </c>
      <c r="IE144" s="23" t="s">
        <v>286</v>
      </c>
      <c r="IF144" s="23"/>
      <c r="IG144" s="23"/>
      <c r="IH144" s="23"/>
      <c r="II144" s="23"/>
    </row>
    <row r="145" spans="1:243" s="22" customFormat="1" ht="51">
      <c r="A145" s="45">
        <v>2.32</v>
      </c>
      <c r="B145" s="63" t="s">
        <v>194</v>
      </c>
      <c r="C145" s="61"/>
      <c r="D145" s="74"/>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6"/>
      <c r="IA145" s="22">
        <v>2.32</v>
      </c>
      <c r="IB145" s="22" t="s">
        <v>194</v>
      </c>
      <c r="IE145" s="23"/>
      <c r="IF145" s="23"/>
      <c r="IG145" s="23"/>
      <c r="IH145" s="23"/>
      <c r="II145" s="23"/>
    </row>
    <row r="146" spans="1:243" s="22" customFormat="1" ht="28.5">
      <c r="A146" s="45">
        <v>2.33</v>
      </c>
      <c r="B146" s="63" t="s">
        <v>195</v>
      </c>
      <c r="C146" s="61"/>
      <c r="D146" s="65">
        <v>320</v>
      </c>
      <c r="E146" s="66" t="s">
        <v>286</v>
      </c>
      <c r="F146" s="51">
        <v>49.8</v>
      </c>
      <c r="G146" s="55"/>
      <c r="H146" s="55"/>
      <c r="I146" s="56" t="s">
        <v>38</v>
      </c>
      <c r="J146" s="57">
        <f t="shared" si="11"/>
        <v>1</v>
      </c>
      <c r="K146" s="55" t="s">
        <v>39</v>
      </c>
      <c r="L146" s="55" t="s">
        <v>4</v>
      </c>
      <c r="M146" s="58"/>
      <c r="N146" s="55"/>
      <c r="O146" s="55"/>
      <c r="P146" s="59"/>
      <c r="Q146" s="55"/>
      <c r="R146" s="55"/>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0">
        <f t="shared" si="8"/>
        <v>15936</v>
      </c>
      <c r="BB146" s="60">
        <f t="shared" si="9"/>
        <v>15936</v>
      </c>
      <c r="BC146" s="41" t="str">
        <f t="shared" si="10"/>
        <v>INR  Fifteen Thousand Nine Hundred &amp; Thirty Six  Only</v>
      </c>
      <c r="IA146" s="22">
        <v>2.33</v>
      </c>
      <c r="IB146" s="22" t="s">
        <v>195</v>
      </c>
      <c r="ID146" s="22">
        <v>320</v>
      </c>
      <c r="IE146" s="23" t="s">
        <v>286</v>
      </c>
      <c r="IF146" s="23"/>
      <c r="IG146" s="23"/>
      <c r="IH146" s="23"/>
      <c r="II146" s="23"/>
    </row>
    <row r="147" spans="1:243" s="22" customFormat="1" ht="25.5">
      <c r="A147" s="45">
        <v>2.34</v>
      </c>
      <c r="B147" s="63" t="s">
        <v>196</v>
      </c>
      <c r="C147" s="61"/>
      <c r="D147" s="74"/>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6"/>
      <c r="IA147" s="22">
        <v>2.34</v>
      </c>
      <c r="IB147" s="22" t="s">
        <v>196</v>
      </c>
      <c r="IE147" s="23"/>
      <c r="IF147" s="23"/>
      <c r="IG147" s="23"/>
      <c r="IH147" s="23"/>
      <c r="II147" s="23"/>
    </row>
    <row r="148" spans="1:243" s="22" customFormat="1" ht="38.25">
      <c r="A148" s="45">
        <v>2.35</v>
      </c>
      <c r="B148" s="63" t="s">
        <v>197</v>
      </c>
      <c r="C148" s="61"/>
      <c r="D148" s="65">
        <v>85</v>
      </c>
      <c r="E148" s="66" t="s">
        <v>286</v>
      </c>
      <c r="F148" s="51">
        <v>146.3</v>
      </c>
      <c r="G148" s="55"/>
      <c r="H148" s="55"/>
      <c r="I148" s="56" t="s">
        <v>38</v>
      </c>
      <c r="J148" s="57">
        <f t="shared" si="11"/>
        <v>1</v>
      </c>
      <c r="K148" s="55" t="s">
        <v>39</v>
      </c>
      <c r="L148" s="55" t="s">
        <v>4</v>
      </c>
      <c r="M148" s="58"/>
      <c r="N148" s="55"/>
      <c r="O148" s="55"/>
      <c r="P148" s="59"/>
      <c r="Q148" s="55"/>
      <c r="R148" s="55"/>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0">
        <f t="shared" si="8"/>
        <v>12435.5</v>
      </c>
      <c r="BB148" s="60">
        <f t="shared" si="9"/>
        <v>12435.5</v>
      </c>
      <c r="BC148" s="41" t="str">
        <f t="shared" si="10"/>
        <v>INR  Twelve Thousand Four Hundred &amp; Thirty Five  and Paise Fifty Only</v>
      </c>
      <c r="IA148" s="22">
        <v>2.35</v>
      </c>
      <c r="IB148" s="22" t="s">
        <v>197</v>
      </c>
      <c r="ID148" s="22">
        <v>85</v>
      </c>
      <c r="IE148" s="23" t="s">
        <v>286</v>
      </c>
      <c r="IF148" s="23"/>
      <c r="IG148" s="23"/>
      <c r="IH148" s="23"/>
      <c r="II148" s="23"/>
    </row>
    <row r="149" spans="1:243" s="22" customFormat="1" ht="38.25">
      <c r="A149" s="45">
        <v>2.36</v>
      </c>
      <c r="B149" s="63" t="s">
        <v>198</v>
      </c>
      <c r="C149" s="61"/>
      <c r="D149" s="74"/>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6"/>
      <c r="IA149" s="22">
        <v>2.36</v>
      </c>
      <c r="IB149" s="22" t="s">
        <v>198</v>
      </c>
      <c r="IE149" s="23"/>
      <c r="IF149" s="23"/>
      <c r="IG149" s="23"/>
      <c r="IH149" s="23"/>
      <c r="II149" s="23"/>
    </row>
    <row r="150" spans="1:243" s="22" customFormat="1" ht="28.5">
      <c r="A150" s="45">
        <v>2.37</v>
      </c>
      <c r="B150" s="63" t="s">
        <v>199</v>
      </c>
      <c r="C150" s="61"/>
      <c r="D150" s="65">
        <v>33.15</v>
      </c>
      <c r="E150" s="66" t="s">
        <v>286</v>
      </c>
      <c r="F150" s="51">
        <v>75.89</v>
      </c>
      <c r="G150" s="55"/>
      <c r="H150" s="55"/>
      <c r="I150" s="56" t="s">
        <v>38</v>
      </c>
      <c r="J150" s="57">
        <f t="shared" si="11"/>
        <v>1</v>
      </c>
      <c r="K150" s="55" t="s">
        <v>39</v>
      </c>
      <c r="L150" s="55" t="s">
        <v>4</v>
      </c>
      <c r="M150" s="58"/>
      <c r="N150" s="55"/>
      <c r="O150" s="55"/>
      <c r="P150" s="59"/>
      <c r="Q150" s="55"/>
      <c r="R150" s="55"/>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0">
        <f t="shared" si="8"/>
        <v>2515.75</v>
      </c>
      <c r="BB150" s="60">
        <f t="shared" si="9"/>
        <v>2515.75</v>
      </c>
      <c r="BC150" s="41" t="str">
        <f t="shared" si="10"/>
        <v>INR  Two Thousand Five Hundred &amp; Fifteen  and Paise Seventy Five Only</v>
      </c>
      <c r="IA150" s="22">
        <v>2.37</v>
      </c>
      <c r="IB150" s="22" t="s">
        <v>199</v>
      </c>
      <c r="ID150" s="22">
        <v>33.15</v>
      </c>
      <c r="IE150" s="23" t="s">
        <v>286</v>
      </c>
      <c r="IF150" s="23"/>
      <c r="IG150" s="23"/>
      <c r="IH150" s="23"/>
      <c r="II150" s="23"/>
    </row>
    <row r="151" spans="1:243" s="22" customFormat="1" ht="38.25">
      <c r="A151" s="45">
        <v>2.38</v>
      </c>
      <c r="B151" s="63" t="s">
        <v>200</v>
      </c>
      <c r="C151" s="61"/>
      <c r="D151" s="65">
        <v>13</v>
      </c>
      <c r="E151" s="66" t="s">
        <v>286</v>
      </c>
      <c r="F151" s="51">
        <v>167.82</v>
      </c>
      <c r="G151" s="55"/>
      <c r="H151" s="55"/>
      <c r="I151" s="56" t="s">
        <v>38</v>
      </c>
      <c r="J151" s="57">
        <f t="shared" si="11"/>
        <v>1</v>
      </c>
      <c r="K151" s="55" t="s">
        <v>39</v>
      </c>
      <c r="L151" s="55" t="s">
        <v>4</v>
      </c>
      <c r="M151" s="58"/>
      <c r="N151" s="55"/>
      <c r="O151" s="55"/>
      <c r="P151" s="59"/>
      <c r="Q151" s="55"/>
      <c r="R151" s="55"/>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0">
        <f t="shared" si="8"/>
        <v>2181.66</v>
      </c>
      <c r="BB151" s="60">
        <f t="shared" si="9"/>
        <v>2181.66</v>
      </c>
      <c r="BC151" s="41" t="str">
        <f t="shared" si="10"/>
        <v>INR  Two Thousand One Hundred &amp; Eighty One  and Paise Sixty Six Only</v>
      </c>
      <c r="IA151" s="22">
        <v>2.38</v>
      </c>
      <c r="IB151" s="22" t="s">
        <v>200</v>
      </c>
      <c r="ID151" s="22">
        <v>13</v>
      </c>
      <c r="IE151" s="23" t="s">
        <v>286</v>
      </c>
      <c r="IF151" s="23"/>
      <c r="IG151" s="23"/>
      <c r="IH151" s="23"/>
      <c r="II151" s="23"/>
    </row>
    <row r="152" spans="1:243" s="22" customFormat="1" ht="63.75">
      <c r="A152" s="45">
        <v>2.39</v>
      </c>
      <c r="B152" s="63" t="s">
        <v>201</v>
      </c>
      <c r="C152" s="61"/>
      <c r="D152" s="65">
        <v>538</v>
      </c>
      <c r="E152" s="66" t="s">
        <v>286</v>
      </c>
      <c r="F152" s="51">
        <v>18.28</v>
      </c>
      <c r="G152" s="55"/>
      <c r="H152" s="55"/>
      <c r="I152" s="56" t="s">
        <v>38</v>
      </c>
      <c r="J152" s="57">
        <f t="shared" si="11"/>
        <v>1</v>
      </c>
      <c r="K152" s="55" t="s">
        <v>39</v>
      </c>
      <c r="L152" s="55" t="s">
        <v>4</v>
      </c>
      <c r="M152" s="58"/>
      <c r="N152" s="55"/>
      <c r="O152" s="55"/>
      <c r="P152" s="59"/>
      <c r="Q152" s="55"/>
      <c r="R152" s="55"/>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0">
        <f t="shared" si="8"/>
        <v>9834.64</v>
      </c>
      <c r="BB152" s="60">
        <f t="shared" si="9"/>
        <v>9834.64</v>
      </c>
      <c r="BC152" s="41" t="str">
        <f t="shared" si="10"/>
        <v>INR  Nine Thousand Eight Hundred &amp; Thirty Four  and Paise Sixty Four Only</v>
      </c>
      <c r="IA152" s="22">
        <v>2.39</v>
      </c>
      <c r="IB152" s="22" t="s">
        <v>201</v>
      </c>
      <c r="ID152" s="22">
        <v>538</v>
      </c>
      <c r="IE152" s="23" t="s">
        <v>286</v>
      </c>
      <c r="IF152" s="23"/>
      <c r="IG152" s="23"/>
      <c r="IH152" s="23"/>
      <c r="II152" s="23"/>
    </row>
    <row r="153" spans="1:243" s="22" customFormat="1" ht="15.75">
      <c r="A153" s="45">
        <v>2.4</v>
      </c>
      <c r="B153" s="63" t="s">
        <v>202</v>
      </c>
      <c r="C153" s="61"/>
      <c r="D153" s="74"/>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6"/>
      <c r="IA153" s="22">
        <v>2.4</v>
      </c>
      <c r="IB153" s="22" t="s">
        <v>202</v>
      </c>
      <c r="IE153" s="23"/>
      <c r="IF153" s="23"/>
      <c r="IG153" s="23"/>
      <c r="IH153" s="23"/>
      <c r="II153" s="23"/>
    </row>
    <row r="154" spans="1:243" s="22" customFormat="1" ht="38.25">
      <c r="A154" s="45">
        <v>2.41</v>
      </c>
      <c r="B154" s="63" t="s">
        <v>203</v>
      </c>
      <c r="C154" s="61"/>
      <c r="D154" s="65">
        <v>45.43</v>
      </c>
      <c r="E154" s="66" t="s">
        <v>286</v>
      </c>
      <c r="F154" s="51">
        <v>2.5</v>
      </c>
      <c r="G154" s="55"/>
      <c r="H154" s="55"/>
      <c r="I154" s="56" t="s">
        <v>38</v>
      </c>
      <c r="J154" s="57">
        <f t="shared" si="11"/>
        <v>1</v>
      </c>
      <c r="K154" s="55" t="s">
        <v>39</v>
      </c>
      <c r="L154" s="55" t="s">
        <v>4</v>
      </c>
      <c r="M154" s="58"/>
      <c r="N154" s="55"/>
      <c r="O154" s="55"/>
      <c r="P154" s="59"/>
      <c r="Q154" s="55"/>
      <c r="R154" s="55"/>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0">
        <f t="shared" si="8"/>
        <v>113.58</v>
      </c>
      <c r="BB154" s="60">
        <f t="shared" si="9"/>
        <v>113.58</v>
      </c>
      <c r="BC154" s="41" t="str">
        <f t="shared" si="10"/>
        <v>INR  One Hundred &amp; Thirteen  and Paise Fifty Eight Only</v>
      </c>
      <c r="IA154" s="22">
        <v>2.41</v>
      </c>
      <c r="IB154" s="22" t="s">
        <v>203</v>
      </c>
      <c r="ID154" s="22">
        <v>45.43</v>
      </c>
      <c r="IE154" s="23" t="s">
        <v>286</v>
      </c>
      <c r="IF154" s="23"/>
      <c r="IG154" s="23"/>
      <c r="IH154" s="23"/>
      <c r="II154" s="23"/>
    </row>
    <row r="155" spans="1:243" s="22" customFormat="1" ht="102">
      <c r="A155" s="45">
        <v>2.42</v>
      </c>
      <c r="B155" s="63" t="s">
        <v>204</v>
      </c>
      <c r="C155" s="61"/>
      <c r="D155" s="74"/>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6"/>
      <c r="IA155" s="22">
        <v>2.42</v>
      </c>
      <c r="IB155" s="22" t="s">
        <v>204</v>
      </c>
      <c r="IE155" s="23"/>
      <c r="IF155" s="23"/>
      <c r="IG155" s="23"/>
      <c r="IH155" s="23"/>
      <c r="II155" s="23"/>
    </row>
    <row r="156" spans="1:243" s="22" customFormat="1" ht="28.5">
      <c r="A156" s="45">
        <v>2.43</v>
      </c>
      <c r="B156" s="63" t="s">
        <v>205</v>
      </c>
      <c r="C156" s="61"/>
      <c r="D156" s="65">
        <v>13</v>
      </c>
      <c r="E156" s="66" t="s">
        <v>286</v>
      </c>
      <c r="F156" s="51">
        <v>419.11</v>
      </c>
      <c r="G156" s="55"/>
      <c r="H156" s="55"/>
      <c r="I156" s="56" t="s">
        <v>38</v>
      </c>
      <c r="J156" s="57">
        <f t="shared" si="11"/>
        <v>1</v>
      </c>
      <c r="K156" s="55" t="s">
        <v>39</v>
      </c>
      <c r="L156" s="55" t="s">
        <v>4</v>
      </c>
      <c r="M156" s="58"/>
      <c r="N156" s="55"/>
      <c r="O156" s="55"/>
      <c r="P156" s="59"/>
      <c r="Q156" s="55"/>
      <c r="R156" s="55"/>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0">
        <f t="shared" si="8"/>
        <v>5448.43</v>
      </c>
      <c r="BB156" s="60">
        <f t="shared" si="9"/>
        <v>5448.43</v>
      </c>
      <c r="BC156" s="41" t="str">
        <f t="shared" si="10"/>
        <v>INR  Five Thousand Four Hundred &amp; Forty Eight  and Paise Forty Three Only</v>
      </c>
      <c r="IA156" s="22">
        <v>2.43</v>
      </c>
      <c r="IB156" s="22" t="s">
        <v>205</v>
      </c>
      <c r="ID156" s="22">
        <v>13</v>
      </c>
      <c r="IE156" s="23" t="s">
        <v>286</v>
      </c>
      <c r="IF156" s="23"/>
      <c r="IG156" s="23"/>
      <c r="IH156" s="23"/>
      <c r="II156" s="23"/>
    </row>
    <row r="157" spans="1:243" s="22" customFormat="1" ht="102">
      <c r="A157" s="45">
        <v>2.44</v>
      </c>
      <c r="B157" s="63" t="s">
        <v>206</v>
      </c>
      <c r="C157" s="61"/>
      <c r="D157" s="74"/>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6"/>
      <c r="IA157" s="22">
        <v>2.44</v>
      </c>
      <c r="IB157" s="22" t="s">
        <v>206</v>
      </c>
      <c r="IE157" s="23"/>
      <c r="IF157" s="23"/>
      <c r="IG157" s="23"/>
      <c r="IH157" s="23"/>
      <c r="II157" s="23"/>
    </row>
    <row r="158" spans="1:243" s="22" customFormat="1" ht="28.5">
      <c r="A158" s="45">
        <v>2.45</v>
      </c>
      <c r="B158" s="63" t="s">
        <v>207</v>
      </c>
      <c r="C158" s="61"/>
      <c r="D158" s="65">
        <v>3.15</v>
      </c>
      <c r="E158" s="66" t="s">
        <v>286</v>
      </c>
      <c r="F158" s="51">
        <v>917.97</v>
      </c>
      <c r="G158" s="55"/>
      <c r="H158" s="55"/>
      <c r="I158" s="56" t="s">
        <v>38</v>
      </c>
      <c r="J158" s="57">
        <f t="shared" si="11"/>
        <v>1</v>
      </c>
      <c r="K158" s="55" t="s">
        <v>39</v>
      </c>
      <c r="L158" s="55" t="s">
        <v>4</v>
      </c>
      <c r="M158" s="58"/>
      <c r="N158" s="55"/>
      <c r="O158" s="55"/>
      <c r="P158" s="59"/>
      <c r="Q158" s="55"/>
      <c r="R158" s="55"/>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0">
        <f aca="true" t="shared" si="12" ref="BA158:BA220">(total_amount_ba($B$2,$D$2,D158,F158,J158,K158,M158))</f>
        <v>2891.61</v>
      </c>
      <c r="BB158" s="60">
        <f aca="true" t="shared" si="13" ref="BB158:BB220">BA158+SUM(N158:AZ158)</f>
        <v>2891.61</v>
      </c>
      <c r="BC158" s="41" t="str">
        <f aca="true" t="shared" si="14" ref="BC158:BC220">SpellNumber(L158,BB158)</f>
        <v>INR  Two Thousand Eight Hundred &amp; Ninety One  and Paise Sixty One Only</v>
      </c>
      <c r="IA158" s="22">
        <v>2.45</v>
      </c>
      <c r="IB158" s="22" t="s">
        <v>207</v>
      </c>
      <c r="ID158" s="22">
        <v>3.15</v>
      </c>
      <c r="IE158" s="23" t="s">
        <v>286</v>
      </c>
      <c r="IF158" s="23"/>
      <c r="IG158" s="23"/>
      <c r="IH158" s="23"/>
      <c r="II158" s="23"/>
    </row>
    <row r="159" spans="1:243" s="22" customFormat="1" ht="76.5">
      <c r="A159" s="45">
        <v>2.46</v>
      </c>
      <c r="B159" s="63" t="s">
        <v>208</v>
      </c>
      <c r="C159" s="61"/>
      <c r="D159" s="65">
        <v>1</v>
      </c>
      <c r="E159" s="66" t="s">
        <v>288</v>
      </c>
      <c r="F159" s="51">
        <v>213.15</v>
      </c>
      <c r="G159" s="55"/>
      <c r="H159" s="55"/>
      <c r="I159" s="56" t="s">
        <v>38</v>
      </c>
      <c r="J159" s="57">
        <f t="shared" si="11"/>
        <v>1</v>
      </c>
      <c r="K159" s="55" t="s">
        <v>39</v>
      </c>
      <c r="L159" s="55" t="s">
        <v>4</v>
      </c>
      <c r="M159" s="58"/>
      <c r="N159" s="55"/>
      <c r="O159" s="55"/>
      <c r="P159" s="59"/>
      <c r="Q159" s="55"/>
      <c r="R159" s="55"/>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0">
        <f t="shared" si="12"/>
        <v>213.15</v>
      </c>
      <c r="BB159" s="60">
        <f t="shared" si="13"/>
        <v>213.15</v>
      </c>
      <c r="BC159" s="41" t="str">
        <f t="shared" si="14"/>
        <v>INR  Two Hundred &amp; Thirteen  and Paise Fifteen Only</v>
      </c>
      <c r="IA159" s="22">
        <v>2.46</v>
      </c>
      <c r="IB159" s="22" t="s">
        <v>208</v>
      </c>
      <c r="ID159" s="22">
        <v>1</v>
      </c>
      <c r="IE159" s="23" t="s">
        <v>288</v>
      </c>
      <c r="IF159" s="23"/>
      <c r="IG159" s="23"/>
      <c r="IH159" s="23"/>
      <c r="II159" s="23"/>
    </row>
    <row r="160" spans="1:243" s="22" customFormat="1" ht="38.25">
      <c r="A160" s="45">
        <v>2.47</v>
      </c>
      <c r="B160" s="63" t="s">
        <v>209</v>
      </c>
      <c r="C160" s="61"/>
      <c r="D160" s="74"/>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6"/>
      <c r="IA160" s="22">
        <v>2.47</v>
      </c>
      <c r="IB160" s="22" t="s">
        <v>209</v>
      </c>
      <c r="IE160" s="23"/>
      <c r="IF160" s="23"/>
      <c r="IG160" s="23"/>
      <c r="IH160" s="23"/>
      <c r="II160" s="23"/>
    </row>
    <row r="161" spans="1:243" s="22" customFormat="1" ht="28.5">
      <c r="A161" s="45">
        <v>2.48</v>
      </c>
      <c r="B161" s="63" t="s">
        <v>210</v>
      </c>
      <c r="C161" s="61"/>
      <c r="D161" s="65">
        <v>18</v>
      </c>
      <c r="E161" s="66" t="s">
        <v>286</v>
      </c>
      <c r="F161" s="51">
        <v>825.91</v>
      </c>
      <c r="G161" s="55"/>
      <c r="H161" s="55"/>
      <c r="I161" s="56" t="s">
        <v>38</v>
      </c>
      <c r="J161" s="57">
        <f t="shared" si="11"/>
        <v>1</v>
      </c>
      <c r="K161" s="55" t="s">
        <v>39</v>
      </c>
      <c r="L161" s="55" t="s">
        <v>4</v>
      </c>
      <c r="M161" s="58"/>
      <c r="N161" s="55"/>
      <c r="O161" s="55"/>
      <c r="P161" s="59"/>
      <c r="Q161" s="55"/>
      <c r="R161" s="55"/>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0">
        <f t="shared" si="12"/>
        <v>14866.38</v>
      </c>
      <c r="BB161" s="60">
        <f t="shared" si="13"/>
        <v>14866.38</v>
      </c>
      <c r="BC161" s="41" t="str">
        <f t="shared" si="14"/>
        <v>INR  Fourteen Thousand Eight Hundred &amp; Sixty Six  and Paise Thirty Eight Only</v>
      </c>
      <c r="IA161" s="22">
        <v>2.48</v>
      </c>
      <c r="IB161" s="22" t="s">
        <v>210</v>
      </c>
      <c r="ID161" s="22">
        <v>18</v>
      </c>
      <c r="IE161" s="23" t="s">
        <v>286</v>
      </c>
      <c r="IF161" s="23"/>
      <c r="IG161" s="23"/>
      <c r="IH161" s="23"/>
      <c r="II161" s="23"/>
    </row>
    <row r="162" spans="1:243" s="22" customFormat="1" ht="15.75">
      <c r="A162" s="45">
        <v>2.49</v>
      </c>
      <c r="B162" s="63" t="s">
        <v>211</v>
      </c>
      <c r="C162" s="61"/>
      <c r="D162" s="74"/>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6"/>
      <c r="IA162" s="22">
        <v>2.49</v>
      </c>
      <c r="IB162" s="22" t="s">
        <v>211</v>
      </c>
      <c r="IE162" s="23"/>
      <c r="IF162" s="23"/>
      <c r="IG162" s="23"/>
      <c r="IH162" s="23"/>
      <c r="II162" s="23"/>
    </row>
    <row r="163" spans="1:243" s="22" customFormat="1" ht="51">
      <c r="A163" s="45">
        <v>2.5</v>
      </c>
      <c r="B163" s="63" t="s">
        <v>212</v>
      </c>
      <c r="C163" s="61"/>
      <c r="D163" s="65">
        <v>44</v>
      </c>
      <c r="E163" s="66" t="s">
        <v>286</v>
      </c>
      <c r="F163" s="51">
        <v>39.5</v>
      </c>
      <c r="G163" s="55"/>
      <c r="H163" s="55"/>
      <c r="I163" s="56" t="s">
        <v>38</v>
      </c>
      <c r="J163" s="57">
        <f t="shared" si="11"/>
        <v>1</v>
      </c>
      <c r="K163" s="55" t="s">
        <v>39</v>
      </c>
      <c r="L163" s="55" t="s">
        <v>4</v>
      </c>
      <c r="M163" s="58"/>
      <c r="N163" s="55"/>
      <c r="O163" s="55"/>
      <c r="P163" s="59"/>
      <c r="Q163" s="55"/>
      <c r="R163" s="55"/>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0">
        <f t="shared" si="12"/>
        <v>1738</v>
      </c>
      <c r="BB163" s="60">
        <f t="shared" si="13"/>
        <v>1738</v>
      </c>
      <c r="BC163" s="41" t="str">
        <f t="shared" si="14"/>
        <v>INR  One Thousand Seven Hundred &amp; Thirty Eight  Only</v>
      </c>
      <c r="IA163" s="22">
        <v>2.5</v>
      </c>
      <c r="IB163" s="22" t="s">
        <v>212</v>
      </c>
      <c r="ID163" s="22">
        <v>44</v>
      </c>
      <c r="IE163" s="23" t="s">
        <v>286</v>
      </c>
      <c r="IF163" s="23"/>
      <c r="IG163" s="23"/>
      <c r="IH163" s="23"/>
      <c r="II163" s="23"/>
    </row>
    <row r="164" spans="1:243" s="22" customFormat="1" ht="51">
      <c r="A164" s="45">
        <v>2.51</v>
      </c>
      <c r="B164" s="63" t="s">
        <v>213</v>
      </c>
      <c r="C164" s="61"/>
      <c r="D164" s="74"/>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6"/>
      <c r="IA164" s="22">
        <v>2.51</v>
      </c>
      <c r="IB164" s="22" t="s">
        <v>213</v>
      </c>
      <c r="IE164" s="23"/>
      <c r="IF164" s="23"/>
      <c r="IG164" s="23"/>
      <c r="IH164" s="23"/>
      <c r="II164" s="23"/>
    </row>
    <row r="165" spans="1:243" s="22" customFormat="1" ht="28.5">
      <c r="A165" s="45">
        <v>2.52</v>
      </c>
      <c r="B165" s="63" t="s">
        <v>214</v>
      </c>
      <c r="C165" s="61"/>
      <c r="D165" s="65">
        <v>2.5</v>
      </c>
      <c r="E165" s="66" t="s">
        <v>285</v>
      </c>
      <c r="F165" s="51">
        <v>1759.84</v>
      </c>
      <c r="G165" s="55"/>
      <c r="H165" s="55"/>
      <c r="I165" s="56" t="s">
        <v>38</v>
      </c>
      <c r="J165" s="57">
        <f t="shared" si="11"/>
        <v>1</v>
      </c>
      <c r="K165" s="55" t="s">
        <v>39</v>
      </c>
      <c r="L165" s="55" t="s">
        <v>4</v>
      </c>
      <c r="M165" s="58"/>
      <c r="N165" s="55"/>
      <c r="O165" s="55"/>
      <c r="P165" s="59"/>
      <c r="Q165" s="55"/>
      <c r="R165" s="55"/>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0">
        <f t="shared" si="12"/>
        <v>4399.6</v>
      </c>
      <c r="BB165" s="60">
        <f t="shared" si="13"/>
        <v>4399.6</v>
      </c>
      <c r="BC165" s="41" t="str">
        <f t="shared" si="14"/>
        <v>INR  Four Thousand Three Hundred &amp; Ninety Nine  and Paise Sixty Only</v>
      </c>
      <c r="IA165" s="22">
        <v>2.52</v>
      </c>
      <c r="IB165" s="22" t="s">
        <v>214</v>
      </c>
      <c r="ID165" s="22">
        <v>2.5</v>
      </c>
      <c r="IE165" s="23" t="s">
        <v>285</v>
      </c>
      <c r="IF165" s="23"/>
      <c r="IG165" s="23"/>
      <c r="IH165" s="23"/>
      <c r="II165" s="23"/>
    </row>
    <row r="166" spans="1:243" s="22" customFormat="1" ht="28.5">
      <c r="A166" s="45">
        <v>2.53</v>
      </c>
      <c r="B166" s="63" t="s">
        <v>215</v>
      </c>
      <c r="C166" s="61"/>
      <c r="D166" s="65">
        <v>5.83</v>
      </c>
      <c r="E166" s="66" t="s">
        <v>285</v>
      </c>
      <c r="F166" s="51">
        <v>1086.89</v>
      </c>
      <c r="G166" s="55"/>
      <c r="H166" s="55"/>
      <c r="I166" s="56" t="s">
        <v>38</v>
      </c>
      <c r="J166" s="57">
        <f t="shared" si="11"/>
        <v>1</v>
      </c>
      <c r="K166" s="55" t="s">
        <v>39</v>
      </c>
      <c r="L166" s="55" t="s">
        <v>4</v>
      </c>
      <c r="M166" s="58"/>
      <c r="N166" s="55"/>
      <c r="O166" s="55"/>
      <c r="P166" s="59"/>
      <c r="Q166" s="55"/>
      <c r="R166" s="55"/>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0">
        <f t="shared" si="12"/>
        <v>6336.57</v>
      </c>
      <c r="BB166" s="60">
        <f t="shared" si="13"/>
        <v>6336.57</v>
      </c>
      <c r="BC166" s="41" t="str">
        <f t="shared" si="14"/>
        <v>INR  Six Thousand Three Hundred &amp; Thirty Six  and Paise Fifty Seven Only</v>
      </c>
      <c r="IA166" s="22">
        <v>2.53</v>
      </c>
      <c r="IB166" s="22" t="s">
        <v>215</v>
      </c>
      <c r="ID166" s="22">
        <v>5.83</v>
      </c>
      <c r="IE166" s="23" t="s">
        <v>285</v>
      </c>
      <c r="IF166" s="23"/>
      <c r="IG166" s="23"/>
      <c r="IH166" s="23"/>
      <c r="II166" s="23"/>
    </row>
    <row r="167" spans="1:243" s="22" customFormat="1" ht="63.75">
      <c r="A167" s="45">
        <v>2.54</v>
      </c>
      <c r="B167" s="63" t="s">
        <v>216</v>
      </c>
      <c r="C167" s="61"/>
      <c r="D167" s="65">
        <v>1.35</v>
      </c>
      <c r="E167" s="66" t="s">
        <v>285</v>
      </c>
      <c r="F167" s="51">
        <v>2567.38</v>
      </c>
      <c r="G167" s="55"/>
      <c r="H167" s="55"/>
      <c r="I167" s="56" t="s">
        <v>38</v>
      </c>
      <c r="J167" s="57">
        <f t="shared" si="11"/>
        <v>1</v>
      </c>
      <c r="K167" s="55" t="s">
        <v>39</v>
      </c>
      <c r="L167" s="55" t="s">
        <v>4</v>
      </c>
      <c r="M167" s="58"/>
      <c r="N167" s="55"/>
      <c r="O167" s="55"/>
      <c r="P167" s="59"/>
      <c r="Q167" s="55"/>
      <c r="R167" s="55"/>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0">
        <f t="shared" si="12"/>
        <v>3465.96</v>
      </c>
      <c r="BB167" s="60">
        <f t="shared" si="13"/>
        <v>3465.96</v>
      </c>
      <c r="BC167" s="41" t="str">
        <f t="shared" si="14"/>
        <v>INR  Three Thousand Four Hundred &amp; Sixty Five  and Paise Ninety Six Only</v>
      </c>
      <c r="IA167" s="22">
        <v>2.54</v>
      </c>
      <c r="IB167" s="22" t="s">
        <v>216</v>
      </c>
      <c r="ID167" s="22">
        <v>1.35</v>
      </c>
      <c r="IE167" s="23" t="s">
        <v>285</v>
      </c>
      <c r="IF167" s="23"/>
      <c r="IG167" s="23"/>
      <c r="IH167" s="23"/>
      <c r="II167" s="23"/>
    </row>
    <row r="168" spans="1:243" s="22" customFormat="1" ht="63.75">
      <c r="A168" s="45">
        <v>2.55</v>
      </c>
      <c r="B168" s="63" t="s">
        <v>217</v>
      </c>
      <c r="C168" s="61"/>
      <c r="D168" s="74"/>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6"/>
      <c r="IA168" s="22">
        <v>2.55</v>
      </c>
      <c r="IB168" s="22" t="s">
        <v>217</v>
      </c>
      <c r="IE168" s="23"/>
      <c r="IF168" s="23"/>
      <c r="IG168" s="23"/>
      <c r="IH168" s="23"/>
      <c r="II168" s="23"/>
    </row>
    <row r="169" spans="1:243" s="22" customFormat="1" ht="28.5">
      <c r="A169" s="45">
        <v>2.56</v>
      </c>
      <c r="B169" s="63" t="s">
        <v>218</v>
      </c>
      <c r="C169" s="61"/>
      <c r="D169" s="65">
        <v>10.04</v>
      </c>
      <c r="E169" s="66" t="s">
        <v>285</v>
      </c>
      <c r="F169" s="51">
        <v>1489.22</v>
      </c>
      <c r="G169" s="55"/>
      <c r="H169" s="55"/>
      <c r="I169" s="56" t="s">
        <v>38</v>
      </c>
      <c r="J169" s="57">
        <f t="shared" si="11"/>
        <v>1</v>
      </c>
      <c r="K169" s="55" t="s">
        <v>39</v>
      </c>
      <c r="L169" s="55" t="s">
        <v>4</v>
      </c>
      <c r="M169" s="58"/>
      <c r="N169" s="55"/>
      <c r="O169" s="55"/>
      <c r="P169" s="59"/>
      <c r="Q169" s="55"/>
      <c r="R169" s="55"/>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0">
        <f t="shared" si="12"/>
        <v>14951.77</v>
      </c>
      <c r="BB169" s="60">
        <f t="shared" si="13"/>
        <v>14951.77</v>
      </c>
      <c r="BC169" s="41" t="str">
        <f t="shared" si="14"/>
        <v>INR  Fourteen Thousand Nine Hundred &amp; Fifty One  and Paise Seventy Seven Only</v>
      </c>
      <c r="IA169" s="22">
        <v>2.56</v>
      </c>
      <c r="IB169" s="22" t="s">
        <v>218</v>
      </c>
      <c r="ID169" s="22">
        <v>10.04</v>
      </c>
      <c r="IE169" s="23" t="s">
        <v>285</v>
      </c>
      <c r="IF169" s="23"/>
      <c r="IG169" s="23"/>
      <c r="IH169" s="23"/>
      <c r="II169" s="23"/>
    </row>
    <row r="170" spans="1:243" s="22" customFormat="1" ht="63.75">
      <c r="A170" s="45">
        <v>2.57</v>
      </c>
      <c r="B170" s="63" t="s">
        <v>219</v>
      </c>
      <c r="C170" s="61"/>
      <c r="D170" s="74"/>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6"/>
      <c r="IA170" s="22">
        <v>2.57</v>
      </c>
      <c r="IB170" s="22" t="s">
        <v>219</v>
      </c>
      <c r="IE170" s="23"/>
      <c r="IF170" s="23"/>
      <c r="IG170" s="23"/>
      <c r="IH170" s="23"/>
      <c r="II170" s="23"/>
    </row>
    <row r="171" spans="1:243" s="22" customFormat="1" ht="28.5">
      <c r="A171" s="45">
        <v>2.58</v>
      </c>
      <c r="B171" s="63" t="s">
        <v>220</v>
      </c>
      <c r="C171" s="61"/>
      <c r="D171" s="65">
        <v>7</v>
      </c>
      <c r="E171" s="66" t="s">
        <v>288</v>
      </c>
      <c r="F171" s="51">
        <v>265.41</v>
      </c>
      <c r="G171" s="55"/>
      <c r="H171" s="55"/>
      <c r="I171" s="56" t="s">
        <v>38</v>
      </c>
      <c r="J171" s="57">
        <f t="shared" si="11"/>
        <v>1</v>
      </c>
      <c r="K171" s="55" t="s">
        <v>39</v>
      </c>
      <c r="L171" s="55" t="s">
        <v>4</v>
      </c>
      <c r="M171" s="58"/>
      <c r="N171" s="55"/>
      <c r="O171" s="55"/>
      <c r="P171" s="59"/>
      <c r="Q171" s="55"/>
      <c r="R171" s="55"/>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0">
        <f t="shared" si="12"/>
        <v>1857.87</v>
      </c>
      <c r="BB171" s="60">
        <f t="shared" si="13"/>
        <v>1857.87</v>
      </c>
      <c r="BC171" s="41" t="str">
        <f t="shared" si="14"/>
        <v>INR  One Thousand Eight Hundred &amp; Fifty Seven  and Paise Eighty Seven Only</v>
      </c>
      <c r="IA171" s="22">
        <v>2.58</v>
      </c>
      <c r="IB171" s="22" t="s">
        <v>220</v>
      </c>
      <c r="ID171" s="22">
        <v>7</v>
      </c>
      <c r="IE171" s="23" t="s">
        <v>288</v>
      </c>
      <c r="IF171" s="23"/>
      <c r="IG171" s="23"/>
      <c r="IH171" s="23"/>
      <c r="II171" s="23"/>
    </row>
    <row r="172" spans="1:243" s="22" customFormat="1" ht="28.5">
      <c r="A172" s="45">
        <v>2.59</v>
      </c>
      <c r="B172" s="63" t="s">
        <v>221</v>
      </c>
      <c r="C172" s="61"/>
      <c r="D172" s="65">
        <v>4</v>
      </c>
      <c r="E172" s="66" t="s">
        <v>288</v>
      </c>
      <c r="F172" s="51">
        <v>363.48</v>
      </c>
      <c r="G172" s="55"/>
      <c r="H172" s="55"/>
      <c r="I172" s="56" t="s">
        <v>38</v>
      </c>
      <c r="J172" s="57">
        <f t="shared" si="11"/>
        <v>1</v>
      </c>
      <c r="K172" s="55" t="s">
        <v>39</v>
      </c>
      <c r="L172" s="55" t="s">
        <v>4</v>
      </c>
      <c r="M172" s="58"/>
      <c r="N172" s="55"/>
      <c r="O172" s="55"/>
      <c r="P172" s="59"/>
      <c r="Q172" s="55"/>
      <c r="R172" s="55"/>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0">
        <f t="shared" si="12"/>
        <v>1453.92</v>
      </c>
      <c r="BB172" s="60">
        <f t="shared" si="13"/>
        <v>1453.92</v>
      </c>
      <c r="BC172" s="41" t="str">
        <f t="shared" si="14"/>
        <v>INR  One Thousand Four Hundred &amp; Fifty Three  and Paise Ninety Two Only</v>
      </c>
      <c r="IA172" s="22">
        <v>2.59</v>
      </c>
      <c r="IB172" s="22" t="s">
        <v>221</v>
      </c>
      <c r="ID172" s="22">
        <v>4</v>
      </c>
      <c r="IE172" s="23" t="s">
        <v>288</v>
      </c>
      <c r="IF172" s="23"/>
      <c r="IG172" s="23"/>
      <c r="IH172" s="23"/>
      <c r="II172" s="23"/>
    </row>
    <row r="173" spans="1:243" s="22" customFormat="1" ht="38.25">
      <c r="A173" s="45">
        <v>2.6</v>
      </c>
      <c r="B173" s="63" t="s">
        <v>222</v>
      </c>
      <c r="C173" s="61"/>
      <c r="D173" s="74"/>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6"/>
      <c r="IA173" s="22">
        <v>2.6</v>
      </c>
      <c r="IB173" s="22" t="s">
        <v>222</v>
      </c>
      <c r="IE173" s="23"/>
      <c r="IF173" s="23"/>
      <c r="IG173" s="23"/>
      <c r="IH173" s="23"/>
      <c r="II173" s="23"/>
    </row>
    <row r="174" spans="1:243" s="22" customFormat="1" ht="28.5">
      <c r="A174" s="45">
        <v>2.61</v>
      </c>
      <c r="B174" s="63" t="s">
        <v>223</v>
      </c>
      <c r="C174" s="61"/>
      <c r="D174" s="65">
        <v>3.43</v>
      </c>
      <c r="E174" s="66" t="s">
        <v>286</v>
      </c>
      <c r="F174" s="51">
        <v>53.05</v>
      </c>
      <c r="G174" s="55"/>
      <c r="H174" s="55"/>
      <c r="I174" s="56" t="s">
        <v>38</v>
      </c>
      <c r="J174" s="57">
        <f t="shared" si="11"/>
        <v>1</v>
      </c>
      <c r="K174" s="55" t="s">
        <v>39</v>
      </c>
      <c r="L174" s="55" t="s">
        <v>4</v>
      </c>
      <c r="M174" s="58"/>
      <c r="N174" s="55"/>
      <c r="O174" s="55"/>
      <c r="P174" s="59"/>
      <c r="Q174" s="55"/>
      <c r="R174" s="55"/>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0">
        <f t="shared" si="12"/>
        <v>181.96</v>
      </c>
      <c r="BB174" s="60">
        <f t="shared" si="13"/>
        <v>181.96</v>
      </c>
      <c r="BC174" s="41" t="str">
        <f t="shared" si="14"/>
        <v>INR  One Hundred &amp; Eighty One  and Paise Ninety Six Only</v>
      </c>
      <c r="IA174" s="22">
        <v>2.61</v>
      </c>
      <c r="IB174" s="22" t="s">
        <v>223</v>
      </c>
      <c r="ID174" s="22">
        <v>3.43</v>
      </c>
      <c r="IE174" s="23" t="s">
        <v>286</v>
      </c>
      <c r="IF174" s="23"/>
      <c r="IG174" s="23"/>
      <c r="IH174" s="23"/>
      <c r="II174" s="23"/>
    </row>
    <row r="175" spans="1:243" s="22" customFormat="1" ht="38.25">
      <c r="A175" s="45">
        <v>2.62</v>
      </c>
      <c r="B175" s="63" t="s">
        <v>224</v>
      </c>
      <c r="C175" s="61"/>
      <c r="D175" s="74"/>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6"/>
      <c r="IA175" s="22">
        <v>2.62</v>
      </c>
      <c r="IB175" s="22" t="s">
        <v>224</v>
      </c>
      <c r="IE175" s="23"/>
      <c r="IF175" s="23"/>
      <c r="IG175" s="23"/>
      <c r="IH175" s="23"/>
      <c r="II175" s="23"/>
    </row>
    <row r="176" spans="1:243" s="22" customFormat="1" ht="28.5">
      <c r="A176" s="45">
        <v>2.63</v>
      </c>
      <c r="B176" s="63" t="s">
        <v>220</v>
      </c>
      <c r="C176" s="61"/>
      <c r="D176" s="65">
        <v>1</v>
      </c>
      <c r="E176" s="66" t="s">
        <v>288</v>
      </c>
      <c r="F176" s="51">
        <v>103.73</v>
      </c>
      <c r="G176" s="55"/>
      <c r="H176" s="55"/>
      <c r="I176" s="56" t="s">
        <v>38</v>
      </c>
      <c r="J176" s="57">
        <f t="shared" si="11"/>
        <v>1</v>
      </c>
      <c r="K176" s="55" t="s">
        <v>39</v>
      </c>
      <c r="L176" s="55" t="s">
        <v>4</v>
      </c>
      <c r="M176" s="58"/>
      <c r="N176" s="55"/>
      <c r="O176" s="55"/>
      <c r="P176" s="59"/>
      <c r="Q176" s="55"/>
      <c r="R176" s="55"/>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0">
        <f t="shared" si="12"/>
        <v>103.73</v>
      </c>
      <c r="BB176" s="60">
        <f t="shared" si="13"/>
        <v>103.73</v>
      </c>
      <c r="BC176" s="41" t="str">
        <f t="shared" si="14"/>
        <v>INR  One Hundred &amp; Three  and Paise Seventy Three Only</v>
      </c>
      <c r="IA176" s="22">
        <v>2.63</v>
      </c>
      <c r="IB176" s="22" t="s">
        <v>220</v>
      </c>
      <c r="ID176" s="22">
        <v>1</v>
      </c>
      <c r="IE176" s="23" t="s">
        <v>288</v>
      </c>
      <c r="IF176" s="23"/>
      <c r="IG176" s="23"/>
      <c r="IH176" s="23"/>
      <c r="II176" s="23"/>
    </row>
    <row r="177" spans="1:243" s="22" customFormat="1" ht="76.5">
      <c r="A177" s="45">
        <v>2.64</v>
      </c>
      <c r="B177" s="63" t="s">
        <v>225</v>
      </c>
      <c r="C177" s="61"/>
      <c r="D177" s="65">
        <v>6</v>
      </c>
      <c r="E177" s="66" t="s">
        <v>286</v>
      </c>
      <c r="F177" s="51">
        <v>40.77</v>
      </c>
      <c r="G177" s="55"/>
      <c r="H177" s="55"/>
      <c r="I177" s="56" t="s">
        <v>38</v>
      </c>
      <c r="J177" s="57">
        <f t="shared" si="11"/>
        <v>1</v>
      </c>
      <c r="K177" s="55" t="s">
        <v>39</v>
      </c>
      <c r="L177" s="55" t="s">
        <v>4</v>
      </c>
      <c r="M177" s="58"/>
      <c r="N177" s="55"/>
      <c r="O177" s="55"/>
      <c r="P177" s="59"/>
      <c r="Q177" s="55"/>
      <c r="R177" s="55"/>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0">
        <f t="shared" si="12"/>
        <v>244.62</v>
      </c>
      <c r="BB177" s="60">
        <f t="shared" si="13"/>
        <v>244.62</v>
      </c>
      <c r="BC177" s="41" t="str">
        <f t="shared" si="14"/>
        <v>INR  Two Hundred &amp; Forty Four  and Paise Sixty Two Only</v>
      </c>
      <c r="IA177" s="22">
        <v>2.64</v>
      </c>
      <c r="IB177" s="22" t="s">
        <v>225</v>
      </c>
      <c r="ID177" s="22">
        <v>6</v>
      </c>
      <c r="IE177" s="23" t="s">
        <v>286</v>
      </c>
      <c r="IF177" s="23"/>
      <c r="IG177" s="23"/>
      <c r="IH177" s="23"/>
      <c r="II177" s="23"/>
    </row>
    <row r="178" spans="1:243" s="22" customFormat="1" ht="89.25">
      <c r="A178" s="45">
        <v>2.65</v>
      </c>
      <c r="B178" s="63" t="s">
        <v>226</v>
      </c>
      <c r="C178" s="61"/>
      <c r="D178" s="65">
        <v>5</v>
      </c>
      <c r="E178" s="66" t="s">
        <v>285</v>
      </c>
      <c r="F178" s="51">
        <v>192.33</v>
      </c>
      <c r="G178" s="55"/>
      <c r="H178" s="55"/>
      <c r="I178" s="56" t="s">
        <v>38</v>
      </c>
      <c r="J178" s="57">
        <f t="shared" si="11"/>
        <v>1</v>
      </c>
      <c r="K178" s="55" t="s">
        <v>39</v>
      </c>
      <c r="L178" s="55" t="s">
        <v>4</v>
      </c>
      <c r="M178" s="58"/>
      <c r="N178" s="55"/>
      <c r="O178" s="55"/>
      <c r="P178" s="59"/>
      <c r="Q178" s="55"/>
      <c r="R178" s="55"/>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0">
        <f t="shared" si="12"/>
        <v>961.65</v>
      </c>
      <c r="BB178" s="60">
        <f t="shared" si="13"/>
        <v>961.65</v>
      </c>
      <c r="BC178" s="41" t="str">
        <f t="shared" si="14"/>
        <v>INR  Nine Hundred &amp; Sixty One  and Paise Sixty Five Only</v>
      </c>
      <c r="IA178" s="22">
        <v>2.65</v>
      </c>
      <c r="IB178" s="22" t="s">
        <v>226</v>
      </c>
      <c r="ID178" s="22">
        <v>5</v>
      </c>
      <c r="IE178" s="23" t="s">
        <v>285</v>
      </c>
      <c r="IF178" s="23"/>
      <c r="IG178" s="23"/>
      <c r="IH178" s="23"/>
      <c r="II178" s="23"/>
    </row>
    <row r="179" spans="1:243" s="22" customFormat="1" ht="15.75">
      <c r="A179" s="45">
        <v>2.66</v>
      </c>
      <c r="B179" s="63" t="s">
        <v>227</v>
      </c>
      <c r="C179" s="61"/>
      <c r="D179" s="74"/>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6"/>
      <c r="IA179" s="22">
        <v>2.66</v>
      </c>
      <c r="IB179" s="22" t="s">
        <v>227</v>
      </c>
      <c r="IE179" s="23"/>
      <c r="IF179" s="23"/>
      <c r="IG179" s="23"/>
      <c r="IH179" s="23"/>
      <c r="II179" s="23"/>
    </row>
    <row r="180" spans="1:243" s="22" customFormat="1" ht="38.25">
      <c r="A180" s="45">
        <v>2.67</v>
      </c>
      <c r="B180" s="63" t="s">
        <v>228</v>
      </c>
      <c r="C180" s="61"/>
      <c r="D180" s="74"/>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6"/>
      <c r="IA180" s="22">
        <v>2.67</v>
      </c>
      <c r="IB180" s="22" t="s">
        <v>228</v>
      </c>
      <c r="IE180" s="23"/>
      <c r="IF180" s="23"/>
      <c r="IG180" s="23"/>
      <c r="IH180" s="23"/>
      <c r="II180" s="23"/>
    </row>
    <row r="181" spans="1:243" s="22" customFormat="1" ht="28.5">
      <c r="A181" s="45">
        <v>2.68</v>
      </c>
      <c r="B181" s="63" t="s">
        <v>229</v>
      </c>
      <c r="C181" s="61"/>
      <c r="D181" s="65">
        <v>5</v>
      </c>
      <c r="E181" s="66" t="s">
        <v>288</v>
      </c>
      <c r="F181" s="51">
        <v>3060.19</v>
      </c>
      <c r="G181" s="55"/>
      <c r="H181" s="55"/>
      <c r="I181" s="56" t="s">
        <v>38</v>
      </c>
      <c r="J181" s="57">
        <f t="shared" si="11"/>
        <v>1</v>
      </c>
      <c r="K181" s="55" t="s">
        <v>39</v>
      </c>
      <c r="L181" s="55" t="s">
        <v>4</v>
      </c>
      <c r="M181" s="58"/>
      <c r="N181" s="55"/>
      <c r="O181" s="55"/>
      <c r="P181" s="59"/>
      <c r="Q181" s="55"/>
      <c r="R181" s="55"/>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0">
        <f t="shared" si="12"/>
        <v>15300.95</v>
      </c>
      <c r="BB181" s="60">
        <f t="shared" si="13"/>
        <v>15300.95</v>
      </c>
      <c r="BC181" s="41" t="str">
        <f t="shared" si="14"/>
        <v>INR  Fifteen Thousand Three Hundred    and Paise Ninety Five Only</v>
      </c>
      <c r="IA181" s="22">
        <v>2.68</v>
      </c>
      <c r="IB181" s="22" t="s">
        <v>229</v>
      </c>
      <c r="ID181" s="22">
        <v>5</v>
      </c>
      <c r="IE181" s="23" t="s">
        <v>288</v>
      </c>
      <c r="IF181" s="23"/>
      <c r="IG181" s="23"/>
      <c r="IH181" s="23"/>
      <c r="II181" s="23"/>
    </row>
    <row r="182" spans="1:243" s="22" customFormat="1" ht="38.25">
      <c r="A182" s="45">
        <v>2.69</v>
      </c>
      <c r="B182" s="63" t="s">
        <v>230</v>
      </c>
      <c r="C182" s="61"/>
      <c r="D182" s="74"/>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6"/>
      <c r="IA182" s="22">
        <v>2.69</v>
      </c>
      <c r="IB182" s="22" t="s">
        <v>230</v>
      </c>
      <c r="IE182" s="23"/>
      <c r="IF182" s="23"/>
      <c r="IG182" s="23"/>
      <c r="IH182" s="23"/>
      <c r="II182" s="23"/>
    </row>
    <row r="183" spans="1:243" s="22" customFormat="1" ht="15.75">
      <c r="A183" s="45">
        <v>2.7</v>
      </c>
      <c r="B183" s="63" t="s">
        <v>231</v>
      </c>
      <c r="C183" s="61"/>
      <c r="D183" s="74"/>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6"/>
      <c r="IA183" s="22">
        <v>2.7</v>
      </c>
      <c r="IB183" s="22" t="s">
        <v>231</v>
      </c>
      <c r="IE183" s="23"/>
      <c r="IF183" s="23"/>
      <c r="IG183" s="23"/>
      <c r="IH183" s="23"/>
      <c r="II183" s="23"/>
    </row>
    <row r="184" spans="1:243" s="22" customFormat="1" ht="28.5">
      <c r="A184" s="45">
        <v>2.71</v>
      </c>
      <c r="B184" s="63" t="s">
        <v>232</v>
      </c>
      <c r="C184" s="61"/>
      <c r="D184" s="65">
        <v>5</v>
      </c>
      <c r="E184" s="66" t="s">
        <v>288</v>
      </c>
      <c r="F184" s="51">
        <v>91.49</v>
      </c>
      <c r="G184" s="55"/>
      <c r="H184" s="55"/>
      <c r="I184" s="56" t="s">
        <v>38</v>
      </c>
      <c r="J184" s="57">
        <f t="shared" si="11"/>
        <v>1</v>
      </c>
      <c r="K184" s="55" t="s">
        <v>39</v>
      </c>
      <c r="L184" s="55" t="s">
        <v>4</v>
      </c>
      <c r="M184" s="58"/>
      <c r="N184" s="55"/>
      <c r="O184" s="55"/>
      <c r="P184" s="59"/>
      <c r="Q184" s="55"/>
      <c r="R184" s="55"/>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0">
        <f t="shared" si="12"/>
        <v>457.45</v>
      </c>
      <c r="BB184" s="60">
        <f t="shared" si="13"/>
        <v>457.45</v>
      </c>
      <c r="BC184" s="41" t="str">
        <f t="shared" si="14"/>
        <v>INR  Four Hundred &amp; Fifty Seven  and Paise Forty Five Only</v>
      </c>
      <c r="IA184" s="22">
        <v>2.71</v>
      </c>
      <c r="IB184" s="22" t="s">
        <v>232</v>
      </c>
      <c r="ID184" s="22">
        <v>5</v>
      </c>
      <c r="IE184" s="23" t="s">
        <v>288</v>
      </c>
      <c r="IF184" s="23"/>
      <c r="IG184" s="23"/>
      <c r="IH184" s="23"/>
      <c r="II184" s="23"/>
    </row>
    <row r="185" spans="1:243" s="22" customFormat="1" ht="15.75">
      <c r="A185" s="45">
        <v>2.72</v>
      </c>
      <c r="B185" s="63" t="s">
        <v>233</v>
      </c>
      <c r="C185" s="61"/>
      <c r="D185" s="74"/>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6"/>
      <c r="IA185" s="22">
        <v>2.72</v>
      </c>
      <c r="IB185" s="22" t="s">
        <v>233</v>
      </c>
      <c r="IE185" s="23"/>
      <c r="IF185" s="23"/>
      <c r="IG185" s="23"/>
      <c r="IH185" s="23"/>
      <c r="II185" s="23"/>
    </row>
    <row r="186" spans="1:243" s="22" customFormat="1" ht="51">
      <c r="A186" s="45">
        <v>2.73</v>
      </c>
      <c r="B186" s="63" t="s">
        <v>234</v>
      </c>
      <c r="C186" s="61"/>
      <c r="D186" s="74"/>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6"/>
      <c r="IA186" s="22">
        <v>2.73</v>
      </c>
      <c r="IB186" s="22" t="s">
        <v>234</v>
      </c>
      <c r="IE186" s="23"/>
      <c r="IF186" s="23"/>
      <c r="IG186" s="23"/>
      <c r="IH186" s="23"/>
      <c r="II186" s="23"/>
    </row>
    <row r="187" spans="1:243" s="22" customFormat="1" ht="15.75">
      <c r="A187" s="45">
        <v>2.74</v>
      </c>
      <c r="B187" s="63" t="s">
        <v>235</v>
      </c>
      <c r="C187" s="61"/>
      <c r="D187" s="65">
        <v>7.5</v>
      </c>
      <c r="E187" s="66" t="s">
        <v>284</v>
      </c>
      <c r="F187" s="51">
        <v>266.68</v>
      </c>
      <c r="G187" s="55"/>
      <c r="H187" s="55"/>
      <c r="I187" s="56" t="s">
        <v>38</v>
      </c>
      <c r="J187" s="57">
        <f t="shared" si="11"/>
        <v>1</v>
      </c>
      <c r="K187" s="55" t="s">
        <v>39</v>
      </c>
      <c r="L187" s="55" t="s">
        <v>4</v>
      </c>
      <c r="M187" s="58"/>
      <c r="N187" s="55"/>
      <c r="O187" s="55"/>
      <c r="P187" s="59"/>
      <c r="Q187" s="55"/>
      <c r="R187" s="55"/>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0">
        <f t="shared" si="12"/>
        <v>2000.1</v>
      </c>
      <c r="BB187" s="60">
        <f t="shared" si="13"/>
        <v>2000.1</v>
      </c>
      <c r="BC187" s="41" t="str">
        <f t="shared" si="14"/>
        <v>INR  Two Thousand    and Paise Ten Only</v>
      </c>
      <c r="IA187" s="22">
        <v>2.74</v>
      </c>
      <c r="IB187" s="22" t="s">
        <v>235</v>
      </c>
      <c r="ID187" s="22">
        <v>7.5</v>
      </c>
      <c r="IE187" s="23" t="s">
        <v>284</v>
      </c>
      <c r="IF187" s="23"/>
      <c r="IG187" s="23"/>
      <c r="IH187" s="23"/>
      <c r="II187" s="23"/>
    </row>
    <row r="188" spans="1:243" s="22" customFormat="1" ht="28.5">
      <c r="A188" s="45">
        <v>2.75</v>
      </c>
      <c r="B188" s="63" t="s">
        <v>236</v>
      </c>
      <c r="C188" s="61"/>
      <c r="D188" s="65">
        <v>48</v>
      </c>
      <c r="E188" s="66" t="s">
        <v>284</v>
      </c>
      <c r="F188" s="51">
        <v>327.36</v>
      </c>
      <c r="G188" s="55"/>
      <c r="H188" s="55"/>
      <c r="I188" s="56" t="s">
        <v>38</v>
      </c>
      <c r="J188" s="57">
        <f t="shared" si="11"/>
        <v>1</v>
      </c>
      <c r="K188" s="55" t="s">
        <v>39</v>
      </c>
      <c r="L188" s="55" t="s">
        <v>4</v>
      </c>
      <c r="M188" s="58"/>
      <c r="N188" s="55"/>
      <c r="O188" s="55"/>
      <c r="P188" s="59"/>
      <c r="Q188" s="55"/>
      <c r="R188" s="55"/>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0">
        <f t="shared" si="12"/>
        <v>15713.28</v>
      </c>
      <c r="BB188" s="60">
        <f t="shared" si="13"/>
        <v>15713.28</v>
      </c>
      <c r="BC188" s="41" t="str">
        <f t="shared" si="14"/>
        <v>INR  Fifteen Thousand Seven Hundred &amp; Thirteen  and Paise Twenty Eight Only</v>
      </c>
      <c r="IA188" s="22">
        <v>2.75</v>
      </c>
      <c r="IB188" s="22" t="s">
        <v>236</v>
      </c>
      <c r="ID188" s="22">
        <v>48</v>
      </c>
      <c r="IE188" s="23" t="s">
        <v>284</v>
      </c>
      <c r="IF188" s="23"/>
      <c r="IG188" s="23"/>
      <c r="IH188" s="23"/>
      <c r="II188" s="23"/>
    </row>
    <row r="189" spans="1:243" s="22" customFormat="1" ht="28.5">
      <c r="A189" s="45">
        <v>2.76</v>
      </c>
      <c r="B189" s="63" t="s">
        <v>237</v>
      </c>
      <c r="C189" s="61"/>
      <c r="D189" s="65">
        <v>20</v>
      </c>
      <c r="E189" s="66" t="s">
        <v>284</v>
      </c>
      <c r="F189" s="51">
        <v>430.69</v>
      </c>
      <c r="G189" s="55"/>
      <c r="H189" s="55"/>
      <c r="I189" s="56" t="s">
        <v>38</v>
      </c>
      <c r="J189" s="57">
        <f t="shared" si="11"/>
        <v>1</v>
      </c>
      <c r="K189" s="55" t="s">
        <v>39</v>
      </c>
      <c r="L189" s="55" t="s">
        <v>4</v>
      </c>
      <c r="M189" s="58"/>
      <c r="N189" s="55"/>
      <c r="O189" s="55"/>
      <c r="P189" s="59"/>
      <c r="Q189" s="55"/>
      <c r="R189" s="55"/>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0">
        <f t="shared" si="12"/>
        <v>8613.8</v>
      </c>
      <c r="BB189" s="60">
        <f t="shared" si="13"/>
        <v>8613.8</v>
      </c>
      <c r="BC189" s="41" t="str">
        <f t="shared" si="14"/>
        <v>INR  Eight Thousand Six Hundred &amp; Thirteen  and Paise Eighty Only</v>
      </c>
      <c r="IA189" s="22">
        <v>2.76</v>
      </c>
      <c r="IB189" s="22" t="s">
        <v>237</v>
      </c>
      <c r="ID189" s="22">
        <v>20</v>
      </c>
      <c r="IE189" s="23" t="s">
        <v>284</v>
      </c>
      <c r="IF189" s="23"/>
      <c r="IG189" s="23"/>
      <c r="IH189" s="23"/>
      <c r="II189" s="23"/>
    </row>
    <row r="190" spans="1:243" s="22" customFormat="1" ht="28.5">
      <c r="A190" s="45">
        <v>2.77</v>
      </c>
      <c r="B190" s="63" t="s">
        <v>238</v>
      </c>
      <c r="C190" s="61"/>
      <c r="D190" s="65">
        <v>13</v>
      </c>
      <c r="E190" s="66" t="s">
        <v>284</v>
      </c>
      <c r="F190" s="51">
        <v>635.82</v>
      </c>
      <c r="G190" s="55"/>
      <c r="H190" s="55"/>
      <c r="I190" s="56" t="s">
        <v>38</v>
      </c>
      <c r="J190" s="57">
        <f t="shared" si="11"/>
        <v>1</v>
      </c>
      <c r="K190" s="55" t="s">
        <v>39</v>
      </c>
      <c r="L190" s="55" t="s">
        <v>4</v>
      </c>
      <c r="M190" s="58"/>
      <c r="N190" s="55"/>
      <c r="O190" s="55"/>
      <c r="P190" s="59"/>
      <c r="Q190" s="55"/>
      <c r="R190" s="55"/>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0">
        <f t="shared" si="12"/>
        <v>8265.66</v>
      </c>
      <c r="BB190" s="60">
        <f t="shared" si="13"/>
        <v>8265.66</v>
      </c>
      <c r="BC190" s="41" t="str">
        <f t="shared" si="14"/>
        <v>INR  Eight Thousand Two Hundred &amp; Sixty Five  and Paise Sixty Six Only</v>
      </c>
      <c r="IA190" s="22">
        <v>2.77</v>
      </c>
      <c r="IB190" s="22" t="s">
        <v>238</v>
      </c>
      <c r="ID190" s="22">
        <v>13</v>
      </c>
      <c r="IE190" s="23" t="s">
        <v>284</v>
      </c>
      <c r="IF190" s="23"/>
      <c r="IG190" s="23"/>
      <c r="IH190" s="23"/>
      <c r="II190" s="23"/>
    </row>
    <row r="191" spans="1:243" s="22" customFormat="1" ht="51">
      <c r="A191" s="45">
        <v>2.78</v>
      </c>
      <c r="B191" s="63" t="s">
        <v>239</v>
      </c>
      <c r="C191" s="61"/>
      <c r="D191" s="74"/>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6"/>
      <c r="IA191" s="22">
        <v>2.78</v>
      </c>
      <c r="IB191" s="22" t="s">
        <v>239</v>
      </c>
      <c r="IE191" s="23"/>
      <c r="IF191" s="23"/>
      <c r="IG191" s="23"/>
      <c r="IH191" s="23"/>
      <c r="II191" s="23"/>
    </row>
    <row r="192" spans="1:243" s="22" customFormat="1" ht="28.5">
      <c r="A192" s="45">
        <v>2.79</v>
      </c>
      <c r="B192" s="63" t="s">
        <v>240</v>
      </c>
      <c r="C192" s="61"/>
      <c r="D192" s="65">
        <v>7</v>
      </c>
      <c r="E192" s="66" t="s">
        <v>288</v>
      </c>
      <c r="F192" s="51">
        <v>663.83</v>
      </c>
      <c r="G192" s="55"/>
      <c r="H192" s="55"/>
      <c r="I192" s="56" t="s">
        <v>38</v>
      </c>
      <c r="J192" s="57">
        <f t="shared" si="11"/>
        <v>1</v>
      </c>
      <c r="K192" s="55" t="s">
        <v>39</v>
      </c>
      <c r="L192" s="55" t="s">
        <v>4</v>
      </c>
      <c r="M192" s="58"/>
      <c r="N192" s="55"/>
      <c r="O192" s="55"/>
      <c r="P192" s="59"/>
      <c r="Q192" s="55"/>
      <c r="R192" s="55"/>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0">
        <f t="shared" si="12"/>
        <v>4646.81</v>
      </c>
      <c r="BB192" s="60">
        <f t="shared" si="13"/>
        <v>4646.81</v>
      </c>
      <c r="BC192" s="41" t="str">
        <f t="shared" si="14"/>
        <v>INR  Four Thousand Six Hundred &amp; Forty Six  and Paise Eighty One Only</v>
      </c>
      <c r="IA192" s="22">
        <v>2.79</v>
      </c>
      <c r="IB192" s="22" t="s">
        <v>240</v>
      </c>
      <c r="ID192" s="22">
        <v>7</v>
      </c>
      <c r="IE192" s="23" t="s">
        <v>288</v>
      </c>
      <c r="IF192" s="23"/>
      <c r="IG192" s="23"/>
      <c r="IH192" s="23"/>
      <c r="II192" s="23"/>
    </row>
    <row r="193" spans="1:243" s="22" customFormat="1" ht="38.25">
      <c r="A193" s="45">
        <v>2.8</v>
      </c>
      <c r="B193" s="63" t="s">
        <v>241</v>
      </c>
      <c r="C193" s="61"/>
      <c r="D193" s="74"/>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6"/>
      <c r="IA193" s="22">
        <v>2.8</v>
      </c>
      <c r="IB193" s="22" t="s">
        <v>241</v>
      </c>
      <c r="IE193" s="23"/>
      <c r="IF193" s="23"/>
      <c r="IG193" s="23"/>
      <c r="IH193" s="23"/>
      <c r="II193" s="23"/>
    </row>
    <row r="194" spans="1:243" s="22" customFormat="1" ht="28.5">
      <c r="A194" s="45">
        <v>2.81</v>
      </c>
      <c r="B194" s="63" t="s">
        <v>242</v>
      </c>
      <c r="C194" s="61"/>
      <c r="D194" s="65">
        <v>6</v>
      </c>
      <c r="E194" s="66" t="s">
        <v>288</v>
      </c>
      <c r="F194" s="51">
        <v>404.87</v>
      </c>
      <c r="G194" s="55"/>
      <c r="H194" s="55"/>
      <c r="I194" s="56" t="s">
        <v>38</v>
      </c>
      <c r="J194" s="57">
        <f t="shared" si="11"/>
        <v>1</v>
      </c>
      <c r="K194" s="55" t="s">
        <v>39</v>
      </c>
      <c r="L194" s="55" t="s">
        <v>4</v>
      </c>
      <c r="M194" s="58"/>
      <c r="N194" s="55"/>
      <c r="O194" s="55"/>
      <c r="P194" s="59"/>
      <c r="Q194" s="55"/>
      <c r="R194" s="55"/>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0">
        <f t="shared" si="12"/>
        <v>2429.22</v>
      </c>
      <c r="BB194" s="60">
        <f t="shared" si="13"/>
        <v>2429.22</v>
      </c>
      <c r="BC194" s="41" t="str">
        <f t="shared" si="14"/>
        <v>INR  Two Thousand Four Hundred &amp; Twenty Nine  and Paise Twenty Two Only</v>
      </c>
      <c r="IA194" s="22">
        <v>2.81</v>
      </c>
      <c r="IB194" s="22" t="s">
        <v>242</v>
      </c>
      <c r="ID194" s="22">
        <v>6</v>
      </c>
      <c r="IE194" s="23" t="s">
        <v>288</v>
      </c>
      <c r="IF194" s="23"/>
      <c r="IG194" s="23"/>
      <c r="IH194" s="23"/>
      <c r="II194" s="23"/>
    </row>
    <row r="195" spans="1:243" s="22" customFormat="1" ht="28.5">
      <c r="A195" s="45">
        <v>2.82</v>
      </c>
      <c r="B195" s="63" t="s">
        <v>243</v>
      </c>
      <c r="C195" s="61"/>
      <c r="D195" s="65">
        <v>1</v>
      </c>
      <c r="E195" s="66" t="s">
        <v>288</v>
      </c>
      <c r="F195" s="51">
        <v>466.77</v>
      </c>
      <c r="G195" s="55"/>
      <c r="H195" s="55"/>
      <c r="I195" s="56" t="s">
        <v>38</v>
      </c>
      <c r="J195" s="57">
        <f t="shared" si="11"/>
        <v>1</v>
      </c>
      <c r="K195" s="55" t="s">
        <v>39</v>
      </c>
      <c r="L195" s="55" t="s">
        <v>4</v>
      </c>
      <c r="M195" s="58"/>
      <c r="N195" s="55"/>
      <c r="O195" s="55"/>
      <c r="P195" s="59"/>
      <c r="Q195" s="55"/>
      <c r="R195" s="55"/>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0">
        <f t="shared" si="12"/>
        <v>466.77</v>
      </c>
      <c r="BB195" s="60">
        <f t="shared" si="13"/>
        <v>466.77</v>
      </c>
      <c r="BC195" s="41" t="str">
        <f t="shared" si="14"/>
        <v>INR  Four Hundred &amp; Sixty Six  and Paise Seventy Seven Only</v>
      </c>
      <c r="IA195" s="22">
        <v>2.82</v>
      </c>
      <c r="IB195" s="22" t="s">
        <v>243</v>
      </c>
      <c r="ID195" s="22">
        <v>1</v>
      </c>
      <c r="IE195" s="23" t="s">
        <v>288</v>
      </c>
      <c r="IF195" s="23"/>
      <c r="IG195" s="23"/>
      <c r="IH195" s="23"/>
      <c r="II195" s="23"/>
    </row>
    <row r="196" spans="1:243" s="22" customFormat="1" ht="191.25">
      <c r="A196" s="45">
        <v>2.83</v>
      </c>
      <c r="B196" s="63" t="s">
        <v>244</v>
      </c>
      <c r="C196" s="61"/>
      <c r="D196" s="74"/>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6"/>
      <c r="IA196" s="22">
        <v>2.83</v>
      </c>
      <c r="IB196" s="22" t="s">
        <v>244</v>
      </c>
      <c r="IE196" s="23"/>
      <c r="IF196" s="23"/>
      <c r="IG196" s="23"/>
      <c r="IH196" s="23"/>
      <c r="II196" s="23"/>
    </row>
    <row r="197" spans="1:243" s="22" customFormat="1" ht="28.5">
      <c r="A197" s="45">
        <v>2.84</v>
      </c>
      <c r="B197" s="63" t="s">
        <v>245</v>
      </c>
      <c r="C197" s="61"/>
      <c r="D197" s="65">
        <v>2</v>
      </c>
      <c r="E197" s="66" t="s">
        <v>288</v>
      </c>
      <c r="F197" s="51">
        <v>1501.23</v>
      </c>
      <c r="G197" s="55"/>
      <c r="H197" s="55"/>
      <c r="I197" s="56" t="s">
        <v>38</v>
      </c>
      <c r="J197" s="57">
        <f t="shared" si="11"/>
        <v>1</v>
      </c>
      <c r="K197" s="55" t="s">
        <v>39</v>
      </c>
      <c r="L197" s="55" t="s">
        <v>4</v>
      </c>
      <c r="M197" s="58"/>
      <c r="N197" s="55"/>
      <c r="O197" s="55"/>
      <c r="P197" s="59"/>
      <c r="Q197" s="55"/>
      <c r="R197" s="55"/>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0">
        <f t="shared" si="12"/>
        <v>3002.46</v>
      </c>
      <c r="BB197" s="60">
        <f t="shared" si="13"/>
        <v>3002.46</v>
      </c>
      <c r="BC197" s="41" t="str">
        <f t="shared" si="14"/>
        <v>INR  Three Thousand  &amp;Two  and Paise Forty Six Only</v>
      </c>
      <c r="IA197" s="22">
        <v>2.84</v>
      </c>
      <c r="IB197" s="22" t="s">
        <v>245</v>
      </c>
      <c r="ID197" s="22">
        <v>2</v>
      </c>
      <c r="IE197" s="23" t="s">
        <v>288</v>
      </c>
      <c r="IF197" s="23"/>
      <c r="IG197" s="23"/>
      <c r="IH197" s="23"/>
      <c r="II197" s="23"/>
    </row>
    <row r="198" spans="1:243" s="22" customFormat="1" ht="51">
      <c r="A198" s="45">
        <v>2.85</v>
      </c>
      <c r="B198" s="63" t="s">
        <v>246</v>
      </c>
      <c r="C198" s="61"/>
      <c r="D198" s="74"/>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6"/>
      <c r="IA198" s="22">
        <v>2.85</v>
      </c>
      <c r="IB198" s="22" t="s">
        <v>246</v>
      </c>
      <c r="IE198" s="23"/>
      <c r="IF198" s="23"/>
      <c r="IG198" s="23"/>
      <c r="IH198" s="23"/>
      <c r="II198" s="23"/>
    </row>
    <row r="199" spans="1:243" s="22" customFormat="1" ht="28.5">
      <c r="A199" s="45">
        <v>2.86</v>
      </c>
      <c r="B199" s="63" t="s">
        <v>247</v>
      </c>
      <c r="C199" s="61"/>
      <c r="D199" s="65">
        <v>6</v>
      </c>
      <c r="E199" s="66" t="s">
        <v>288</v>
      </c>
      <c r="F199" s="51">
        <v>621.13</v>
      </c>
      <c r="G199" s="55"/>
      <c r="H199" s="55"/>
      <c r="I199" s="56" t="s">
        <v>38</v>
      </c>
      <c r="J199" s="57">
        <f t="shared" si="11"/>
        <v>1</v>
      </c>
      <c r="K199" s="55" t="s">
        <v>39</v>
      </c>
      <c r="L199" s="55" t="s">
        <v>4</v>
      </c>
      <c r="M199" s="58"/>
      <c r="N199" s="55"/>
      <c r="O199" s="55"/>
      <c r="P199" s="59"/>
      <c r="Q199" s="55"/>
      <c r="R199" s="55"/>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0">
        <f t="shared" si="12"/>
        <v>3726.78</v>
      </c>
      <c r="BB199" s="60">
        <f t="shared" si="13"/>
        <v>3726.78</v>
      </c>
      <c r="BC199" s="41" t="str">
        <f t="shared" si="14"/>
        <v>INR  Three Thousand Seven Hundred &amp; Twenty Six  and Paise Seventy Eight Only</v>
      </c>
      <c r="IA199" s="22">
        <v>2.86</v>
      </c>
      <c r="IB199" s="22" t="s">
        <v>247</v>
      </c>
      <c r="ID199" s="22">
        <v>6</v>
      </c>
      <c r="IE199" s="23" t="s">
        <v>288</v>
      </c>
      <c r="IF199" s="23"/>
      <c r="IG199" s="23"/>
      <c r="IH199" s="23"/>
      <c r="II199" s="23"/>
    </row>
    <row r="200" spans="1:243" s="22" customFormat="1" ht="38.25">
      <c r="A200" s="45">
        <v>2.87</v>
      </c>
      <c r="B200" s="63" t="s">
        <v>248</v>
      </c>
      <c r="C200" s="61"/>
      <c r="D200" s="74"/>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6"/>
      <c r="IA200" s="22">
        <v>2.87</v>
      </c>
      <c r="IB200" s="22" t="s">
        <v>248</v>
      </c>
      <c r="IE200" s="23"/>
      <c r="IF200" s="23"/>
      <c r="IG200" s="23"/>
      <c r="IH200" s="23"/>
      <c r="II200" s="23"/>
    </row>
    <row r="201" spans="1:243" s="22" customFormat="1" ht="28.5">
      <c r="A201" s="45">
        <v>2.88</v>
      </c>
      <c r="B201" s="63" t="s">
        <v>249</v>
      </c>
      <c r="C201" s="61"/>
      <c r="D201" s="65">
        <v>13</v>
      </c>
      <c r="E201" s="66" t="s">
        <v>288</v>
      </c>
      <c r="F201" s="51">
        <v>438.71</v>
      </c>
      <c r="G201" s="55"/>
      <c r="H201" s="55"/>
      <c r="I201" s="56" t="s">
        <v>38</v>
      </c>
      <c r="J201" s="57">
        <f t="shared" si="11"/>
        <v>1</v>
      </c>
      <c r="K201" s="55" t="s">
        <v>39</v>
      </c>
      <c r="L201" s="55" t="s">
        <v>4</v>
      </c>
      <c r="M201" s="58"/>
      <c r="N201" s="55"/>
      <c r="O201" s="55"/>
      <c r="P201" s="59"/>
      <c r="Q201" s="55"/>
      <c r="R201" s="55"/>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0">
        <f t="shared" si="12"/>
        <v>5703.23</v>
      </c>
      <c r="BB201" s="60">
        <f t="shared" si="13"/>
        <v>5703.23</v>
      </c>
      <c r="BC201" s="41" t="str">
        <f t="shared" si="14"/>
        <v>INR  Five Thousand Seven Hundred &amp; Three  and Paise Twenty Three Only</v>
      </c>
      <c r="IA201" s="22">
        <v>2.88</v>
      </c>
      <c r="IB201" s="22" t="s">
        <v>249</v>
      </c>
      <c r="ID201" s="22">
        <v>13</v>
      </c>
      <c r="IE201" s="23" t="s">
        <v>288</v>
      </c>
      <c r="IF201" s="23"/>
      <c r="IG201" s="23"/>
      <c r="IH201" s="23"/>
      <c r="II201" s="23"/>
    </row>
    <row r="202" spans="1:243" s="22" customFormat="1" ht="76.5">
      <c r="A202" s="45">
        <v>2.89</v>
      </c>
      <c r="B202" s="63" t="s">
        <v>250</v>
      </c>
      <c r="C202" s="61"/>
      <c r="D202" s="74"/>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6"/>
      <c r="IA202" s="22">
        <v>2.89</v>
      </c>
      <c r="IB202" s="22" t="s">
        <v>250</v>
      </c>
      <c r="IE202" s="23"/>
      <c r="IF202" s="23"/>
      <c r="IG202" s="23"/>
      <c r="IH202" s="23"/>
      <c r="II202" s="23"/>
    </row>
    <row r="203" spans="1:243" s="22" customFormat="1" ht="28.5">
      <c r="A203" s="45">
        <v>2.9</v>
      </c>
      <c r="B203" s="63" t="s">
        <v>242</v>
      </c>
      <c r="C203" s="61"/>
      <c r="D203" s="65">
        <v>2</v>
      </c>
      <c r="E203" s="66" t="s">
        <v>288</v>
      </c>
      <c r="F203" s="51">
        <v>622.27</v>
      </c>
      <c r="G203" s="55"/>
      <c r="H203" s="55"/>
      <c r="I203" s="56" t="s">
        <v>38</v>
      </c>
      <c r="J203" s="57">
        <f t="shared" si="11"/>
        <v>1</v>
      </c>
      <c r="K203" s="55" t="s">
        <v>39</v>
      </c>
      <c r="L203" s="55" t="s">
        <v>4</v>
      </c>
      <c r="M203" s="58"/>
      <c r="N203" s="55"/>
      <c r="O203" s="55"/>
      <c r="P203" s="59"/>
      <c r="Q203" s="55"/>
      <c r="R203" s="55"/>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0">
        <f t="shared" si="12"/>
        <v>1244.54</v>
      </c>
      <c r="BB203" s="60">
        <f t="shared" si="13"/>
        <v>1244.54</v>
      </c>
      <c r="BC203" s="41" t="str">
        <f t="shared" si="14"/>
        <v>INR  One Thousand Two Hundred &amp; Forty Four  and Paise Fifty Four Only</v>
      </c>
      <c r="IA203" s="22">
        <v>2.9</v>
      </c>
      <c r="IB203" s="22" t="s">
        <v>242</v>
      </c>
      <c r="ID203" s="22">
        <v>2</v>
      </c>
      <c r="IE203" s="23" t="s">
        <v>288</v>
      </c>
      <c r="IF203" s="23"/>
      <c r="IG203" s="23"/>
      <c r="IH203" s="23"/>
      <c r="II203" s="23"/>
    </row>
    <row r="204" spans="1:243" s="22" customFormat="1" ht="28.5">
      <c r="A204" s="45">
        <v>2.91</v>
      </c>
      <c r="B204" s="63" t="s">
        <v>243</v>
      </c>
      <c r="C204" s="61"/>
      <c r="D204" s="65">
        <v>2</v>
      </c>
      <c r="E204" s="66" t="s">
        <v>288</v>
      </c>
      <c r="F204" s="51">
        <v>692.63</v>
      </c>
      <c r="G204" s="55"/>
      <c r="H204" s="55"/>
      <c r="I204" s="56" t="s">
        <v>38</v>
      </c>
      <c r="J204" s="57">
        <f t="shared" si="11"/>
        <v>1</v>
      </c>
      <c r="K204" s="55" t="s">
        <v>39</v>
      </c>
      <c r="L204" s="55" t="s">
        <v>4</v>
      </c>
      <c r="M204" s="58"/>
      <c r="N204" s="55"/>
      <c r="O204" s="55"/>
      <c r="P204" s="59"/>
      <c r="Q204" s="55"/>
      <c r="R204" s="55"/>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0">
        <f t="shared" si="12"/>
        <v>1385.26</v>
      </c>
      <c r="BB204" s="60">
        <f t="shared" si="13"/>
        <v>1385.26</v>
      </c>
      <c r="BC204" s="41" t="str">
        <f t="shared" si="14"/>
        <v>INR  One Thousand Three Hundred &amp; Eighty Five  and Paise Twenty Six Only</v>
      </c>
      <c r="IA204" s="22">
        <v>2.91</v>
      </c>
      <c r="IB204" s="22" t="s">
        <v>243</v>
      </c>
      <c r="ID204" s="22">
        <v>2</v>
      </c>
      <c r="IE204" s="23" t="s">
        <v>288</v>
      </c>
      <c r="IF204" s="23"/>
      <c r="IG204" s="23"/>
      <c r="IH204" s="23"/>
      <c r="II204" s="23"/>
    </row>
    <row r="205" spans="1:243" s="22" customFormat="1" ht="38.25">
      <c r="A205" s="45">
        <v>2.92</v>
      </c>
      <c r="B205" s="63" t="s">
        <v>251</v>
      </c>
      <c r="C205" s="61"/>
      <c r="D205" s="74"/>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6"/>
      <c r="IA205" s="22">
        <v>2.92</v>
      </c>
      <c r="IB205" s="22" t="s">
        <v>251</v>
      </c>
      <c r="IE205" s="23"/>
      <c r="IF205" s="23"/>
      <c r="IG205" s="23"/>
      <c r="IH205" s="23"/>
      <c r="II205" s="23"/>
    </row>
    <row r="206" spans="1:243" s="22" customFormat="1" ht="28.5">
      <c r="A206" s="45">
        <v>2.93</v>
      </c>
      <c r="B206" s="63" t="s">
        <v>247</v>
      </c>
      <c r="C206" s="61"/>
      <c r="D206" s="65">
        <v>1</v>
      </c>
      <c r="E206" s="66" t="s">
        <v>288</v>
      </c>
      <c r="F206" s="51">
        <v>521.48</v>
      </c>
      <c r="G206" s="55"/>
      <c r="H206" s="55"/>
      <c r="I206" s="56" t="s">
        <v>38</v>
      </c>
      <c r="J206" s="57">
        <f aca="true" t="shared" si="15" ref="J206:J269">IF(I206="Less(-)",-1,1)</f>
        <v>1</v>
      </c>
      <c r="K206" s="55" t="s">
        <v>39</v>
      </c>
      <c r="L206" s="55" t="s">
        <v>4</v>
      </c>
      <c r="M206" s="58"/>
      <c r="N206" s="55"/>
      <c r="O206" s="55"/>
      <c r="P206" s="59"/>
      <c r="Q206" s="55"/>
      <c r="R206" s="55"/>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0">
        <f t="shared" si="12"/>
        <v>521.48</v>
      </c>
      <c r="BB206" s="60">
        <f t="shared" si="13"/>
        <v>521.48</v>
      </c>
      <c r="BC206" s="41" t="str">
        <f t="shared" si="14"/>
        <v>INR  Five Hundred &amp; Twenty One  and Paise Forty Eight Only</v>
      </c>
      <c r="IA206" s="22">
        <v>2.93</v>
      </c>
      <c r="IB206" s="22" t="s">
        <v>247</v>
      </c>
      <c r="ID206" s="22">
        <v>1</v>
      </c>
      <c r="IE206" s="23" t="s">
        <v>288</v>
      </c>
      <c r="IF206" s="23"/>
      <c r="IG206" s="23"/>
      <c r="IH206" s="23"/>
      <c r="II206" s="23"/>
    </row>
    <row r="207" spans="1:243" s="22" customFormat="1" ht="127.5">
      <c r="A207" s="45">
        <v>2.94</v>
      </c>
      <c r="B207" s="63" t="s">
        <v>252</v>
      </c>
      <c r="C207" s="61"/>
      <c r="D207" s="74"/>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6"/>
      <c r="IA207" s="22">
        <v>2.94</v>
      </c>
      <c r="IB207" s="22" t="s">
        <v>252</v>
      </c>
      <c r="IE207" s="23"/>
      <c r="IF207" s="23"/>
      <c r="IG207" s="23"/>
      <c r="IH207" s="23"/>
      <c r="II207" s="23"/>
    </row>
    <row r="208" spans="1:243" s="22" customFormat="1" ht="28.5">
      <c r="A208" s="45">
        <v>2.95</v>
      </c>
      <c r="B208" s="63" t="s">
        <v>253</v>
      </c>
      <c r="C208" s="61"/>
      <c r="D208" s="65">
        <v>10</v>
      </c>
      <c r="E208" s="66" t="s">
        <v>284</v>
      </c>
      <c r="F208" s="51">
        <v>224.38</v>
      </c>
      <c r="G208" s="55"/>
      <c r="H208" s="55"/>
      <c r="I208" s="56" t="s">
        <v>38</v>
      </c>
      <c r="J208" s="57">
        <f t="shared" si="15"/>
        <v>1</v>
      </c>
      <c r="K208" s="55" t="s">
        <v>39</v>
      </c>
      <c r="L208" s="55" t="s">
        <v>4</v>
      </c>
      <c r="M208" s="58"/>
      <c r="N208" s="55"/>
      <c r="O208" s="55"/>
      <c r="P208" s="59"/>
      <c r="Q208" s="55"/>
      <c r="R208" s="55"/>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0">
        <f t="shared" si="12"/>
        <v>2243.8</v>
      </c>
      <c r="BB208" s="60">
        <f t="shared" si="13"/>
        <v>2243.8</v>
      </c>
      <c r="BC208" s="41" t="str">
        <f t="shared" si="14"/>
        <v>INR  Two Thousand Two Hundred &amp; Forty Three  and Paise Eighty Only</v>
      </c>
      <c r="IA208" s="22">
        <v>2.95</v>
      </c>
      <c r="IB208" s="22" t="s">
        <v>253</v>
      </c>
      <c r="ID208" s="22">
        <v>10</v>
      </c>
      <c r="IE208" s="23" t="s">
        <v>284</v>
      </c>
      <c r="IF208" s="23"/>
      <c r="IG208" s="23"/>
      <c r="IH208" s="23"/>
      <c r="II208" s="23"/>
    </row>
    <row r="209" spans="1:243" s="22" customFormat="1" ht="28.5">
      <c r="A209" s="45">
        <v>2.96</v>
      </c>
      <c r="B209" s="63" t="s">
        <v>254</v>
      </c>
      <c r="C209" s="61"/>
      <c r="D209" s="65">
        <v>13</v>
      </c>
      <c r="E209" s="66" t="s">
        <v>284</v>
      </c>
      <c r="F209" s="51">
        <v>285.05</v>
      </c>
      <c r="G209" s="55"/>
      <c r="H209" s="55"/>
      <c r="I209" s="56" t="s">
        <v>38</v>
      </c>
      <c r="J209" s="57">
        <f t="shared" si="15"/>
        <v>1</v>
      </c>
      <c r="K209" s="55" t="s">
        <v>39</v>
      </c>
      <c r="L209" s="55" t="s">
        <v>4</v>
      </c>
      <c r="M209" s="58"/>
      <c r="N209" s="55"/>
      <c r="O209" s="55"/>
      <c r="P209" s="59"/>
      <c r="Q209" s="55"/>
      <c r="R209" s="55"/>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0">
        <f t="shared" si="12"/>
        <v>3705.65</v>
      </c>
      <c r="BB209" s="60">
        <f t="shared" si="13"/>
        <v>3705.65</v>
      </c>
      <c r="BC209" s="41" t="str">
        <f t="shared" si="14"/>
        <v>INR  Three Thousand Seven Hundred &amp; Five  and Paise Sixty Five Only</v>
      </c>
      <c r="IA209" s="22">
        <v>2.96</v>
      </c>
      <c r="IB209" s="22" t="s">
        <v>254</v>
      </c>
      <c r="ID209" s="22">
        <v>13</v>
      </c>
      <c r="IE209" s="23" t="s">
        <v>284</v>
      </c>
      <c r="IF209" s="23"/>
      <c r="IG209" s="23"/>
      <c r="IH209" s="23"/>
      <c r="II209" s="23"/>
    </row>
    <row r="210" spans="1:243" s="22" customFormat="1" ht="28.5">
      <c r="A210" s="45">
        <v>2.97</v>
      </c>
      <c r="B210" s="63" t="s">
        <v>255</v>
      </c>
      <c r="C210" s="61"/>
      <c r="D210" s="65">
        <v>12.5</v>
      </c>
      <c r="E210" s="66" t="s">
        <v>284</v>
      </c>
      <c r="F210" s="51">
        <v>591.28</v>
      </c>
      <c r="G210" s="55"/>
      <c r="H210" s="55"/>
      <c r="I210" s="56" t="s">
        <v>38</v>
      </c>
      <c r="J210" s="57">
        <f t="shared" si="15"/>
        <v>1</v>
      </c>
      <c r="K210" s="55" t="s">
        <v>39</v>
      </c>
      <c r="L210" s="55" t="s">
        <v>4</v>
      </c>
      <c r="M210" s="58"/>
      <c r="N210" s="55"/>
      <c r="O210" s="55"/>
      <c r="P210" s="59"/>
      <c r="Q210" s="55"/>
      <c r="R210" s="55"/>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0">
        <f t="shared" si="12"/>
        <v>7391</v>
      </c>
      <c r="BB210" s="60">
        <f t="shared" si="13"/>
        <v>7391</v>
      </c>
      <c r="BC210" s="41" t="str">
        <f t="shared" si="14"/>
        <v>INR  Seven Thousand Three Hundred &amp; Ninety One  Only</v>
      </c>
      <c r="IA210" s="22">
        <v>2.97</v>
      </c>
      <c r="IB210" s="22" t="s">
        <v>255</v>
      </c>
      <c r="ID210" s="22">
        <v>12.5</v>
      </c>
      <c r="IE210" s="23" t="s">
        <v>284</v>
      </c>
      <c r="IF210" s="23"/>
      <c r="IG210" s="23"/>
      <c r="IH210" s="23"/>
      <c r="II210" s="23"/>
    </row>
    <row r="211" spans="1:243" s="22" customFormat="1" ht="25.5">
      <c r="A211" s="45">
        <v>2.98</v>
      </c>
      <c r="B211" s="63" t="s">
        <v>256</v>
      </c>
      <c r="C211" s="61"/>
      <c r="D211" s="74"/>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6"/>
      <c r="IA211" s="22">
        <v>2.98</v>
      </c>
      <c r="IB211" s="22" t="s">
        <v>256</v>
      </c>
      <c r="IE211" s="23"/>
      <c r="IF211" s="23"/>
      <c r="IG211" s="23"/>
      <c r="IH211" s="23"/>
      <c r="II211" s="23"/>
    </row>
    <row r="212" spans="1:243" s="22" customFormat="1" ht="28.5">
      <c r="A212" s="45">
        <v>2.99</v>
      </c>
      <c r="B212" s="63" t="s">
        <v>257</v>
      </c>
      <c r="C212" s="61"/>
      <c r="D212" s="65">
        <v>4</v>
      </c>
      <c r="E212" s="66" t="s">
        <v>288</v>
      </c>
      <c r="F212" s="51">
        <v>317.76</v>
      </c>
      <c r="G212" s="55"/>
      <c r="H212" s="55"/>
      <c r="I212" s="56" t="s">
        <v>38</v>
      </c>
      <c r="J212" s="57">
        <f t="shared" si="15"/>
        <v>1</v>
      </c>
      <c r="K212" s="55" t="s">
        <v>39</v>
      </c>
      <c r="L212" s="55" t="s">
        <v>4</v>
      </c>
      <c r="M212" s="58"/>
      <c r="N212" s="55"/>
      <c r="O212" s="55"/>
      <c r="P212" s="59"/>
      <c r="Q212" s="55"/>
      <c r="R212" s="55"/>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0">
        <f t="shared" si="12"/>
        <v>1271.04</v>
      </c>
      <c r="BB212" s="60">
        <f t="shared" si="13"/>
        <v>1271.04</v>
      </c>
      <c r="BC212" s="41" t="str">
        <f t="shared" si="14"/>
        <v>INR  One Thousand Two Hundred &amp; Seventy One  and Paise Four Only</v>
      </c>
      <c r="IA212" s="22">
        <v>2.99</v>
      </c>
      <c r="IB212" s="22" t="s">
        <v>257</v>
      </c>
      <c r="ID212" s="22">
        <v>4</v>
      </c>
      <c r="IE212" s="23" t="s">
        <v>288</v>
      </c>
      <c r="IF212" s="23"/>
      <c r="IG212" s="23"/>
      <c r="IH212" s="23"/>
      <c r="II212" s="23"/>
    </row>
    <row r="213" spans="1:243" s="22" customFormat="1" ht="15.75">
      <c r="A213" s="45">
        <v>3</v>
      </c>
      <c r="B213" s="63" t="s">
        <v>258</v>
      </c>
      <c r="C213" s="61"/>
      <c r="D213" s="74"/>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6"/>
      <c r="IA213" s="22">
        <v>3</v>
      </c>
      <c r="IB213" s="22" t="s">
        <v>258</v>
      </c>
      <c r="IE213" s="23"/>
      <c r="IF213" s="23"/>
      <c r="IG213" s="23"/>
      <c r="IH213" s="23"/>
      <c r="II213" s="23"/>
    </row>
    <row r="214" spans="1:243" s="22" customFormat="1" ht="242.25">
      <c r="A214" s="45">
        <v>3.01</v>
      </c>
      <c r="B214" s="63" t="s">
        <v>259</v>
      </c>
      <c r="C214" s="61"/>
      <c r="D214" s="74"/>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6"/>
      <c r="IA214" s="22">
        <v>3.01</v>
      </c>
      <c r="IB214" s="22" t="s">
        <v>259</v>
      </c>
      <c r="IE214" s="23"/>
      <c r="IF214" s="23"/>
      <c r="IG214" s="23"/>
      <c r="IH214" s="23"/>
      <c r="II214" s="23"/>
    </row>
    <row r="215" spans="1:243" s="22" customFormat="1" ht="15.75">
      <c r="A215" s="45">
        <v>3.02</v>
      </c>
      <c r="B215" s="63" t="s">
        <v>260</v>
      </c>
      <c r="C215" s="61"/>
      <c r="D215" s="74"/>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6"/>
      <c r="IA215" s="22">
        <v>3.02</v>
      </c>
      <c r="IB215" s="22" t="s">
        <v>260</v>
      </c>
      <c r="IE215" s="23"/>
      <c r="IF215" s="23"/>
      <c r="IG215" s="23"/>
      <c r="IH215" s="23"/>
      <c r="II215" s="23"/>
    </row>
    <row r="216" spans="1:243" s="22" customFormat="1" ht="51">
      <c r="A216" s="45">
        <v>3.03</v>
      </c>
      <c r="B216" s="63" t="s">
        <v>261</v>
      </c>
      <c r="C216" s="61"/>
      <c r="D216" s="65">
        <v>155.6</v>
      </c>
      <c r="E216" s="66" t="s">
        <v>287</v>
      </c>
      <c r="F216" s="51">
        <v>380.49</v>
      </c>
      <c r="G216" s="55"/>
      <c r="H216" s="55"/>
      <c r="I216" s="56" t="s">
        <v>38</v>
      </c>
      <c r="J216" s="57">
        <f t="shared" si="15"/>
        <v>1</v>
      </c>
      <c r="K216" s="55" t="s">
        <v>39</v>
      </c>
      <c r="L216" s="55" t="s">
        <v>4</v>
      </c>
      <c r="M216" s="58"/>
      <c r="N216" s="55"/>
      <c r="O216" s="55"/>
      <c r="P216" s="59"/>
      <c r="Q216" s="55"/>
      <c r="R216" s="55"/>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0">
        <f t="shared" si="12"/>
        <v>59204.24</v>
      </c>
      <c r="BB216" s="60">
        <f t="shared" si="13"/>
        <v>59204.24</v>
      </c>
      <c r="BC216" s="41" t="str">
        <f t="shared" si="14"/>
        <v>INR  Fifty Nine Thousand Two Hundred &amp; Four  and Paise Twenty Four Only</v>
      </c>
      <c r="IA216" s="22">
        <v>3.03</v>
      </c>
      <c r="IB216" s="22" t="s">
        <v>261</v>
      </c>
      <c r="ID216" s="22">
        <v>155.6</v>
      </c>
      <c r="IE216" s="23" t="s">
        <v>287</v>
      </c>
      <c r="IF216" s="23"/>
      <c r="IG216" s="23"/>
      <c r="IH216" s="23"/>
      <c r="II216" s="23"/>
    </row>
    <row r="217" spans="1:243" s="22" customFormat="1" ht="76.5">
      <c r="A217" s="45">
        <v>3.04</v>
      </c>
      <c r="B217" s="63" t="s">
        <v>262</v>
      </c>
      <c r="C217" s="61"/>
      <c r="D217" s="74"/>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6"/>
      <c r="IA217" s="22">
        <v>3.04</v>
      </c>
      <c r="IB217" s="22" t="s">
        <v>262</v>
      </c>
      <c r="IE217" s="23"/>
      <c r="IF217" s="23"/>
      <c r="IG217" s="23"/>
      <c r="IH217" s="23"/>
      <c r="II217" s="23"/>
    </row>
    <row r="218" spans="1:243" s="22" customFormat="1" ht="51">
      <c r="A218" s="45">
        <v>3.05</v>
      </c>
      <c r="B218" s="63" t="s">
        <v>261</v>
      </c>
      <c r="C218" s="61"/>
      <c r="D218" s="65">
        <v>91.8</v>
      </c>
      <c r="E218" s="66" t="s">
        <v>287</v>
      </c>
      <c r="F218" s="51">
        <v>466.29</v>
      </c>
      <c r="G218" s="55"/>
      <c r="H218" s="55"/>
      <c r="I218" s="56" t="s">
        <v>38</v>
      </c>
      <c r="J218" s="57">
        <f t="shared" si="15"/>
        <v>1</v>
      </c>
      <c r="K218" s="55" t="s">
        <v>39</v>
      </c>
      <c r="L218" s="55" t="s">
        <v>4</v>
      </c>
      <c r="M218" s="58"/>
      <c r="N218" s="55"/>
      <c r="O218" s="55"/>
      <c r="P218" s="59"/>
      <c r="Q218" s="55"/>
      <c r="R218" s="55"/>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0">
        <f t="shared" si="12"/>
        <v>42805.42</v>
      </c>
      <c r="BB218" s="60">
        <f t="shared" si="13"/>
        <v>42805.42</v>
      </c>
      <c r="BC218" s="41" t="str">
        <f t="shared" si="14"/>
        <v>INR  Forty Two Thousand Eight Hundred &amp; Five  and Paise Forty Two Only</v>
      </c>
      <c r="IA218" s="22">
        <v>3.05</v>
      </c>
      <c r="IB218" s="22" t="s">
        <v>261</v>
      </c>
      <c r="ID218" s="22">
        <v>91.8</v>
      </c>
      <c r="IE218" s="23" t="s">
        <v>287</v>
      </c>
      <c r="IF218" s="23"/>
      <c r="IG218" s="23"/>
      <c r="IH218" s="23"/>
      <c r="II218" s="23"/>
    </row>
    <row r="219" spans="1:243" s="22" customFormat="1" ht="89.25">
      <c r="A219" s="45">
        <v>3.06</v>
      </c>
      <c r="B219" s="63" t="s">
        <v>263</v>
      </c>
      <c r="C219" s="61"/>
      <c r="D219" s="74"/>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6"/>
      <c r="IA219" s="22">
        <v>3.06</v>
      </c>
      <c r="IB219" s="22" t="s">
        <v>263</v>
      </c>
      <c r="IE219" s="23"/>
      <c r="IF219" s="23"/>
      <c r="IG219" s="23"/>
      <c r="IH219" s="23"/>
      <c r="II219" s="23"/>
    </row>
    <row r="220" spans="1:243" s="22" customFormat="1" ht="28.5">
      <c r="A220" s="45">
        <v>3.07</v>
      </c>
      <c r="B220" s="63" t="s">
        <v>264</v>
      </c>
      <c r="C220" s="61"/>
      <c r="D220" s="65">
        <v>19.63</v>
      </c>
      <c r="E220" s="66" t="s">
        <v>286</v>
      </c>
      <c r="F220" s="51">
        <v>1162.25</v>
      </c>
      <c r="G220" s="55"/>
      <c r="H220" s="55"/>
      <c r="I220" s="56" t="s">
        <v>38</v>
      </c>
      <c r="J220" s="57">
        <f t="shared" si="15"/>
        <v>1</v>
      </c>
      <c r="K220" s="55" t="s">
        <v>39</v>
      </c>
      <c r="L220" s="55" t="s">
        <v>4</v>
      </c>
      <c r="M220" s="58"/>
      <c r="N220" s="55"/>
      <c r="O220" s="55"/>
      <c r="P220" s="59"/>
      <c r="Q220" s="55"/>
      <c r="R220" s="55"/>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0">
        <f t="shared" si="12"/>
        <v>22814.97</v>
      </c>
      <c r="BB220" s="60">
        <f t="shared" si="13"/>
        <v>22814.97</v>
      </c>
      <c r="BC220" s="41" t="str">
        <f t="shared" si="14"/>
        <v>INR  Twenty Two Thousand Eight Hundred &amp; Fourteen  and Paise Ninety Seven Only</v>
      </c>
      <c r="IA220" s="22">
        <v>3.07</v>
      </c>
      <c r="IB220" s="22" t="s">
        <v>264</v>
      </c>
      <c r="ID220" s="22">
        <v>19.63</v>
      </c>
      <c r="IE220" s="23" t="s">
        <v>286</v>
      </c>
      <c r="IF220" s="23"/>
      <c r="IG220" s="23"/>
      <c r="IH220" s="23"/>
      <c r="II220" s="23"/>
    </row>
    <row r="221" spans="1:243" s="22" customFormat="1" ht="76.5">
      <c r="A221" s="45">
        <v>3.08</v>
      </c>
      <c r="B221" s="63" t="s">
        <v>265</v>
      </c>
      <c r="C221" s="61"/>
      <c r="D221" s="74"/>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6"/>
      <c r="IA221" s="22">
        <v>3.08</v>
      </c>
      <c r="IB221" s="22" t="s">
        <v>265</v>
      </c>
      <c r="IE221" s="23"/>
      <c r="IF221" s="23"/>
      <c r="IG221" s="23"/>
      <c r="IH221" s="23"/>
      <c r="II221" s="23"/>
    </row>
    <row r="222" spans="1:243" s="22" customFormat="1" ht="28.5">
      <c r="A222" s="45">
        <v>3.09</v>
      </c>
      <c r="B222" s="63" t="s">
        <v>266</v>
      </c>
      <c r="C222" s="61"/>
      <c r="D222" s="65">
        <v>16</v>
      </c>
      <c r="E222" s="66" t="s">
        <v>288</v>
      </c>
      <c r="F222" s="51">
        <v>288.65</v>
      </c>
      <c r="G222" s="55"/>
      <c r="H222" s="55"/>
      <c r="I222" s="56" t="s">
        <v>38</v>
      </c>
      <c r="J222" s="57">
        <f t="shared" si="15"/>
        <v>1</v>
      </c>
      <c r="K222" s="55" t="s">
        <v>39</v>
      </c>
      <c r="L222" s="55" t="s">
        <v>4</v>
      </c>
      <c r="M222" s="58"/>
      <c r="N222" s="55"/>
      <c r="O222" s="55"/>
      <c r="P222" s="59"/>
      <c r="Q222" s="55"/>
      <c r="R222" s="55"/>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0">
        <f aca="true" t="shared" si="16" ref="BA222:BA285">(total_amount_ba($B$2,$D$2,D222,F222,J222,K222,M222))</f>
        <v>4618.4</v>
      </c>
      <c r="BB222" s="60">
        <f aca="true" t="shared" si="17" ref="BB222:BB285">BA222+SUM(N222:AZ222)</f>
        <v>4618.4</v>
      </c>
      <c r="BC222" s="41" t="str">
        <f aca="true" t="shared" si="18" ref="BC222:BC285">SpellNumber(L222,BB222)</f>
        <v>INR  Four Thousand Six Hundred &amp; Eighteen  and Paise Forty Only</v>
      </c>
      <c r="IA222" s="22">
        <v>3.09</v>
      </c>
      <c r="IB222" s="22" t="s">
        <v>266</v>
      </c>
      <c r="ID222" s="22">
        <v>16</v>
      </c>
      <c r="IE222" s="23" t="s">
        <v>288</v>
      </c>
      <c r="IF222" s="23"/>
      <c r="IG222" s="23"/>
      <c r="IH222" s="23"/>
      <c r="II222" s="23"/>
    </row>
    <row r="223" spans="1:243" s="22" customFormat="1" ht="114.75">
      <c r="A223" s="45">
        <v>3.1</v>
      </c>
      <c r="B223" s="63" t="s">
        <v>267</v>
      </c>
      <c r="C223" s="61"/>
      <c r="D223" s="74"/>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6"/>
      <c r="IA223" s="22">
        <v>3.1</v>
      </c>
      <c r="IB223" s="22" t="s">
        <v>267</v>
      </c>
      <c r="IE223" s="23"/>
      <c r="IF223" s="23"/>
      <c r="IG223" s="23"/>
      <c r="IH223" s="23"/>
      <c r="II223" s="23"/>
    </row>
    <row r="224" spans="1:243" s="22" customFormat="1" ht="28.5">
      <c r="A224" s="45">
        <v>3.11</v>
      </c>
      <c r="B224" s="63" t="s">
        <v>268</v>
      </c>
      <c r="C224" s="61"/>
      <c r="D224" s="65">
        <v>1</v>
      </c>
      <c r="E224" s="66" t="s">
        <v>286</v>
      </c>
      <c r="F224" s="51">
        <v>833.89</v>
      </c>
      <c r="G224" s="55"/>
      <c r="H224" s="55"/>
      <c r="I224" s="56" t="s">
        <v>38</v>
      </c>
      <c r="J224" s="57">
        <f t="shared" si="15"/>
        <v>1</v>
      </c>
      <c r="K224" s="55" t="s">
        <v>39</v>
      </c>
      <c r="L224" s="55" t="s">
        <v>4</v>
      </c>
      <c r="M224" s="58"/>
      <c r="N224" s="55"/>
      <c r="O224" s="55"/>
      <c r="P224" s="59"/>
      <c r="Q224" s="55"/>
      <c r="R224" s="55"/>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0">
        <f t="shared" si="16"/>
        <v>833.89</v>
      </c>
      <c r="BB224" s="60">
        <f t="shared" si="17"/>
        <v>833.89</v>
      </c>
      <c r="BC224" s="41" t="str">
        <f t="shared" si="18"/>
        <v>INR  Eight Hundred &amp; Thirty Three  and Paise Eighty Nine Only</v>
      </c>
      <c r="IA224" s="22">
        <v>3.11</v>
      </c>
      <c r="IB224" s="22" t="s">
        <v>268</v>
      </c>
      <c r="ID224" s="22">
        <v>1</v>
      </c>
      <c r="IE224" s="23" t="s">
        <v>286</v>
      </c>
      <c r="IF224" s="23"/>
      <c r="IG224" s="23"/>
      <c r="IH224" s="23"/>
      <c r="II224" s="23"/>
    </row>
    <row r="225" spans="1:243" s="22" customFormat="1" ht="63.75">
      <c r="A225" s="45">
        <v>3.12</v>
      </c>
      <c r="B225" s="63" t="s">
        <v>269</v>
      </c>
      <c r="C225" s="61"/>
      <c r="D225" s="65">
        <v>1</v>
      </c>
      <c r="E225" s="66" t="s">
        <v>288</v>
      </c>
      <c r="F225" s="51">
        <v>394.17</v>
      </c>
      <c r="G225" s="55"/>
      <c r="H225" s="55"/>
      <c r="I225" s="56" t="s">
        <v>38</v>
      </c>
      <c r="J225" s="57">
        <f t="shared" si="15"/>
        <v>1</v>
      </c>
      <c r="K225" s="55" t="s">
        <v>39</v>
      </c>
      <c r="L225" s="55" t="s">
        <v>4</v>
      </c>
      <c r="M225" s="58"/>
      <c r="N225" s="55"/>
      <c r="O225" s="55"/>
      <c r="P225" s="59"/>
      <c r="Q225" s="55"/>
      <c r="R225" s="55"/>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0">
        <f t="shared" si="16"/>
        <v>394.17</v>
      </c>
      <c r="BB225" s="60">
        <f t="shared" si="17"/>
        <v>394.17</v>
      </c>
      <c r="BC225" s="41" t="str">
        <f t="shared" si="18"/>
        <v>INR  Three Hundred &amp; Ninety Four  and Paise Seventeen Only</v>
      </c>
      <c r="IA225" s="22">
        <v>3.12</v>
      </c>
      <c r="IB225" s="22" t="s">
        <v>269</v>
      </c>
      <c r="ID225" s="22">
        <v>1</v>
      </c>
      <c r="IE225" s="23" t="s">
        <v>288</v>
      </c>
      <c r="IF225" s="23"/>
      <c r="IG225" s="23"/>
      <c r="IH225" s="23"/>
      <c r="II225" s="23"/>
    </row>
    <row r="226" spans="1:243" s="22" customFormat="1" ht="15.75">
      <c r="A226" s="45">
        <v>3.13</v>
      </c>
      <c r="B226" s="63" t="s">
        <v>270</v>
      </c>
      <c r="C226" s="61"/>
      <c r="D226" s="74"/>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6"/>
      <c r="IA226" s="22">
        <v>3.13</v>
      </c>
      <c r="IB226" s="22" t="s">
        <v>270</v>
      </c>
      <c r="IE226" s="23"/>
      <c r="IF226" s="23"/>
      <c r="IG226" s="23"/>
      <c r="IH226" s="23"/>
      <c r="II226" s="23"/>
    </row>
    <row r="227" spans="1:243" s="22" customFormat="1" ht="140.25">
      <c r="A227" s="45">
        <v>3.14</v>
      </c>
      <c r="B227" s="63" t="s">
        <v>271</v>
      </c>
      <c r="C227" s="61"/>
      <c r="D227" s="74"/>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6"/>
      <c r="IA227" s="22">
        <v>3.14</v>
      </c>
      <c r="IB227" s="22" t="s">
        <v>271</v>
      </c>
      <c r="IE227" s="23"/>
      <c r="IF227" s="23"/>
      <c r="IG227" s="23"/>
      <c r="IH227" s="23"/>
      <c r="II227" s="23"/>
    </row>
    <row r="228" spans="1:243" s="22" customFormat="1" ht="28.5">
      <c r="A228" s="45">
        <v>3.15</v>
      </c>
      <c r="B228" s="63" t="s">
        <v>272</v>
      </c>
      <c r="C228" s="61"/>
      <c r="D228" s="65">
        <v>4</v>
      </c>
      <c r="E228" s="66" t="s">
        <v>286</v>
      </c>
      <c r="F228" s="51">
        <v>185.49</v>
      </c>
      <c r="G228" s="55"/>
      <c r="H228" s="55"/>
      <c r="I228" s="56" t="s">
        <v>38</v>
      </c>
      <c r="J228" s="57">
        <f t="shared" si="15"/>
        <v>1</v>
      </c>
      <c r="K228" s="55" t="s">
        <v>39</v>
      </c>
      <c r="L228" s="55" t="s">
        <v>4</v>
      </c>
      <c r="M228" s="58"/>
      <c r="N228" s="55"/>
      <c r="O228" s="55"/>
      <c r="P228" s="59"/>
      <c r="Q228" s="55"/>
      <c r="R228" s="55"/>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0">
        <f t="shared" si="16"/>
        <v>741.96</v>
      </c>
      <c r="BB228" s="60">
        <f t="shared" si="17"/>
        <v>741.96</v>
      </c>
      <c r="BC228" s="41" t="str">
        <f t="shared" si="18"/>
        <v>INR  Seven Hundred &amp; Forty One  and Paise Ninety Six Only</v>
      </c>
      <c r="IA228" s="22">
        <v>3.15</v>
      </c>
      <c r="IB228" s="22" t="s">
        <v>272</v>
      </c>
      <c r="ID228" s="22">
        <v>4</v>
      </c>
      <c r="IE228" s="23" t="s">
        <v>286</v>
      </c>
      <c r="IF228" s="23"/>
      <c r="IG228" s="23"/>
      <c r="IH228" s="23"/>
      <c r="II228" s="23"/>
    </row>
    <row r="229" spans="1:243" s="22" customFormat="1" ht="51">
      <c r="A229" s="45">
        <v>3.16</v>
      </c>
      <c r="B229" s="63" t="s">
        <v>273</v>
      </c>
      <c r="C229" s="61"/>
      <c r="D229" s="74"/>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6"/>
      <c r="IA229" s="22">
        <v>3.16</v>
      </c>
      <c r="IB229" s="22" t="s">
        <v>273</v>
      </c>
      <c r="IE229" s="23"/>
      <c r="IF229" s="23"/>
      <c r="IG229" s="23"/>
      <c r="IH229" s="23"/>
      <c r="II229" s="23"/>
    </row>
    <row r="230" spans="1:243" s="22" customFormat="1" ht="51">
      <c r="A230" s="45">
        <v>3.17</v>
      </c>
      <c r="B230" s="63" t="s">
        <v>274</v>
      </c>
      <c r="C230" s="61"/>
      <c r="D230" s="65">
        <v>4</v>
      </c>
      <c r="E230" s="66" t="s">
        <v>286</v>
      </c>
      <c r="F230" s="51">
        <v>103.24</v>
      </c>
      <c r="G230" s="55"/>
      <c r="H230" s="55"/>
      <c r="I230" s="56" t="s">
        <v>38</v>
      </c>
      <c r="J230" s="57">
        <f t="shared" si="15"/>
        <v>1</v>
      </c>
      <c r="K230" s="55" t="s">
        <v>39</v>
      </c>
      <c r="L230" s="55" t="s">
        <v>4</v>
      </c>
      <c r="M230" s="58"/>
      <c r="N230" s="55"/>
      <c r="O230" s="55"/>
      <c r="P230" s="59"/>
      <c r="Q230" s="55"/>
      <c r="R230" s="55"/>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0">
        <f t="shared" si="16"/>
        <v>412.96</v>
      </c>
      <c r="BB230" s="60">
        <f t="shared" si="17"/>
        <v>412.96</v>
      </c>
      <c r="BC230" s="41" t="str">
        <f t="shared" si="18"/>
        <v>INR  Four Hundred &amp; Twelve  and Paise Ninety Six Only</v>
      </c>
      <c r="IA230" s="22">
        <v>3.17</v>
      </c>
      <c r="IB230" s="22" t="s">
        <v>274</v>
      </c>
      <c r="ID230" s="22">
        <v>4</v>
      </c>
      <c r="IE230" s="23" t="s">
        <v>286</v>
      </c>
      <c r="IF230" s="23"/>
      <c r="IG230" s="23"/>
      <c r="IH230" s="23"/>
      <c r="II230" s="23"/>
    </row>
    <row r="231" spans="1:243" s="22" customFormat="1" ht="76.5">
      <c r="A231" s="45">
        <v>3.18</v>
      </c>
      <c r="B231" s="63" t="s">
        <v>275</v>
      </c>
      <c r="C231" s="61"/>
      <c r="D231" s="74"/>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6"/>
      <c r="IA231" s="22">
        <v>3.18</v>
      </c>
      <c r="IB231" s="22" t="s">
        <v>275</v>
      </c>
      <c r="IE231" s="23"/>
      <c r="IF231" s="23"/>
      <c r="IG231" s="23"/>
      <c r="IH231" s="23"/>
      <c r="II231" s="23"/>
    </row>
    <row r="232" spans="1:243" s="22" customFormat="1" ht="28.5">
      <c r="A232" s="45">
        <v>3.19</v>
      </c>
      <c r="B232" s="63" t="s">
        <v>276</v>
      </c>
      <c r="C232" s="61"/>
      <c r="D232" s="65">
        <v>4</v>
      </c>
      <c r="E232" s="66" t="s">
        <v>286</v>
      </c>
      <c r="F232" s="51">
        <v>895.18</v>
      </c>
      <c r="G232" s="55"/>
      <c r="H232" s="55"/>
      <c r="I232" s="56" t="s">
        <v>38</v>
      </c>
      <c r="J232" s="57">
        <f t="shared" si="15"/>
        <v>1</v>
      </c>
      <c r="K232" s="55" t="s">
        <v>39</v>
      </c>
      <c r="L232" s="55" t="s">
        <v>4</v>
      </c>
      <c r="M232" s="58"/>
      <c r="N232" s="55"/>
      <c r="O232" s="55"/>
      <c r="P232" s="59"/>
      <c r="Q232" s="55"/>
      <c r="R232" s="55"/>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0">
        <f t="shared" si="16"/>
        <v>3580.72</v>
      </c>
      <c r="BB232" s="60">
        <f t="shared" si="17"/>
        <v>3580.72</v>
      </c>
      <c r="BC232" s="41" t="str">
        <f t="shared" si="18"/>
        <v>INR  Three Thousand Five Hundred &amp; Eighty  and Paise Seventy Two Only</v>
      </c>
      <c r="IA232" s="22">
        <v>3.19</v>
      </c>
      <c r="IB232" s="22" t="s">
        <v>276</v>
      </c>
      <c r="ID232" s="22">
        <v>4</v>
      </c>
      <c r="IE232" s="23" t="s">
        <v>286</v>
      </c>
      <c r="IF232" s="23"/>
      <c r="IG232" s="23"/>
      <c r="IH232" s="23"/>
      <c r="II232" s="23"/>
    </row>
    <row r="233" spans="1:243" s="22" customFormat="1" ht="15.75">
      <c r="A233" s="45">
        <v>3.2</v>
      </c>
      <c r="B233" s="63" t="s">
        <v>277</v>
      </c>
      <c r="C233" s="61"/>
      <c r="D233" s="74"/>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6"/>
      <c r="IA233" s="22">
        <v>3.2</v>
      </c>
      <c r="IB233" s="22" t="s">
        <v>277</v>
      </c>
      <c r="IE233" s="23"/>
      <c r="IF233" s="23"/>
      <c r="IG233" s="23"/>
      <c r="IH233" s="23"/>
      <c r="II233" s="23"/>
    </row>
    <row r="234" spans="1:243" s="22" customFormat="1" ht="127.5">
      <c r="A234" s="45">
        <v>3.21</v>
      </c>
      <c r="B234" s="63" t="s">
        <v>278</v>
      </c>
      <c r="C234" s="61"/>
      <c r="D234" s="74"/>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6"/>
      <c r="IA234" s="22">
        <v>3.21</v>
      </c>
      <c r="IB234" s="22" t="s">
        <v>278</v>
      </c>
      <c r="IE234" s="23"/>
      <c r="IF234" s="23"/>
      <c r="IG234" s="23"/>
      <c r="IH234" s="23"/>
      <c r="II234" s="23"/>
    </row>
    <row r="235" spans="1:243" s="22" customFormat="1" ht="28.5">
      <c r="A235" s="45">
        <v>3.22</v>
      </c>
      <c r="B235" s="63" t="s">
        <v>279</v>
      </c>
      <c r="C235" s="61"/>
      <c r="D235" s="65">
        <v>2</v>
      </c>
      <c r="E235" s="66" t="s">
        <v>288</v>
      </c>
      <c r="F235" s="51">
        <v>599.47</v>
      </c>
      <c r="G235" s="55"/>
      <c r="H235" s="55"/>
      <c r="I235" s="56" t="s">
        <v>38</v>
      </c>
      <c r="J235" s="57">
        <f t="shared" si="15"/>
        <v>1</v>
      </c>
      <c r="K235" s="55" t="s">
        <v>39</v>
      </c>
      <c r="L235" s="55" t="s">
        <v>4</v>
      </c>
      <c r="M235" s="58"/>
      <c r="N235" s="55"/>
      <c r="O235" s="55"/>
      <c r="P235" s="59"/>
      <c r="Q235" s="55"/>
      <c r="R235" s="55"/>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0">
        <f t="shared" si="16"/>
        <v>1198.94</v>
      </c>
      <c r="BB235" s="60">
        <f t="shared" si="17"/>
        <v>1198.94</v>
      </c>
      <c r="BC235" s="41" t="str">
        <f t="shared" si="18"/>
        <v>INR  One Thousand One Hundred &amp; Ninety Eight  and Paise Ninety Four Only</v>
      </c>
      <c r="IA235" s="22">
        <v>3.22</v>
      </c>
      <c r="IB235" s="22" t="s">
        <v>279</v>
      </c>
      <c r="ID235" s="22">
        <v>2</v>
      </c>
      <c r="IE235" s="23" t="s">
        <v>288</v>
      </c>
      <c r="IF235" s="23"/>
      <c r="IG235" s="23"/>
      <c r="IH235" s="23"/>
      <c r="II235" s="23"/>
    </row>
    <row r="236" spans="1:243" s="22" customFormat="1" ht="15.75">
      <c r="A236" s="45">
        <v>3.23</v>
      </c>
      <c r="B236" s="63" t="s">
        <v>280</v>
      </c>
      <c r="C236" s="61"/>
      <c r="D236" s="74"/>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6"/>
      <c r="IA236" s="22">
        <v>3.23</v>
      </c>
      <c r="IB236" s="22" t="s">
        <v>280</v>
      </c>
      <c r="IE236" s="23"/>
      <c r="IF236" s="23"/>
      <c r="IG236" s="23"/>
      <c r="IH236" s="23"/>
      <c r="II236" s="23"/>
    </row>
    <row r="237" spans="1:243" s="22" customFormat="1" ht="38.25">
      <c r="A237" s="45">
        <v>3.24</v>
      </c>
      <c r="B237" s="63" t="s">
        <v>281</v>
      </c>
      <c r="C237" s="61"/>
      <c r="D237" s="65">
        <v>103</v>
      </c>
      <c r="E237" s="66" t="s">
        <v>289</v>
      </c>
      <c r="F237" s="51">
        <v>42.26</v>
      </c>
      <c r="G237" s="55"/>
      <c r="H237" s="55"/>
      <c r="I237" s="56" t="s">
        <v>38</v>
      </c>
      <c r="J237" s="57">
        <f t="shared" si="15"/>
        <v>1</v>
      </c>
      <c r="K237" s="55" t="s">
        <v>39</v>
      </c>
      <c r="L237" s="55" t="s">
        <v>4</v>
      </c>
      <c r="M237" s="58"/>
      <c r="N237" s="55"/>
      <c r="O237" s="55"/>
      <c r="P237" s="59"/>
      <c r="Q237" s="55"/>
      <c r="R237" s="55"/>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0">
        <f t="shared" si="16"/>
        <v>4352.78</v>
      </c>
      <c r="BB237" s="60">
        <f t="shared" si="17"/>
        <v>4352.78</v>
      </c>
      <c r="BC237" s="41" t="str">
        <f t="shared" si="18"/>
        <v>INR  Four Thousand Three Hundred &amp; Fifty Two  and Paise Seventy Eight Only</v>
      </c>
      <c r="IA237" s="22">
        <v>3.24</v>
      </c>
      <c r="IB237" s="22" t="s">
        <v>281</v>
      </c>
      <c r="ID237" s="22">
        <v>103</v>
      </c>
      <c r="IE237" s="23" t="s">
        <v>289</v>
      </c>
      <c r="IF237" s="23"/>
      <c r="IG237" s="23"/>
      <c r="IH237" s="23"/>
      <c r="II237" s="23"/>
    </row>
    <row r="238" spans="1:243" s="22" customFormat="1" ht="127.5">
      <c r="A238" s="45">
        <v>3.25</v>
      </c>
      <c r="B238" s="63" t="s">
        <v>282</v>
      </c>
      <c r="C238" s="61"/>
      <c r="D238" s="65">
        <v>52</v>
      </c>
      <c r="E238" s="66" t="s">
        <v>289</v>
      </c>
      <c r="F238" s="51">
        <v>632.53</v>
      </c>
      <c r="G238" s="55"/>
      <c r="H238" s="55"/>
      <c r="I238" s="56" t="s">
        <v>38</v>
      </c>
      <c r="J238" s="57">
        <f t="shared" si="15"/>
        <v>1</v>
      </c>
      <c r="K238" s="55" t="s">
        <v>39</v>
      </c>
      <c r="L238" s="55" t="s">
        <v>4</v>
      </c>
      <c r="M238" s="58"/>
      <c r="N238" s="55"/>
      <c r="O238" s="55"/>
      <c r="P238" s="59"/>
      <c r="Q238" s="55"/>
      <c r="R238" s="55"/>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0">
        <f t="shared" si="16"/>
        <v>32891.56</v>
      </c>
      <c r="BB238" s="60">
        <f t="shared" si="17"/>
        <v>32891.56</v>
      </c>
      <c r="BC238" s="41" t="str">
        <f t="shared" si="18"/>
        <v>INR  Thirty Two Thousand Eight Hundred &amp; Ninety One  and Paise Fifty Six Only</v>
      </c>
      <c r="IA238" s="22">
        <v>3.25</v>
      </c>
      <c r="IB238" s="22" t="s">
        <v>282</v>
      </c>
      <c r="ID238" s="22">
        <v>52</v>
      </c>
      <c r="IE238" s="23" t="s">
        <v>289</v>
      </c>
      <c r="IF238" s="23"/>
      <c r="IG238" s="23"/>
      <c r="IH238" s="23"/>
      <c r="II238" s="23"/>
    </row>
    <row r="239" spans="1:243" s="22" customFormat="1" ht="127.5">
      <c r="A239" s="45">
        <v>3.26</v>
      </c>
      <c r="B239" s="63" t="s">
        <v>283</v>
      </c>
      <c r="C239" s="61"/>
      <c r="D239" s="65">
        <v>127</v>
      </c>
      <c r="E239" s="66" t="s">
        <v>289</v>
      </c>
      <c r="F239" s="51">
        <v>542.74</v>
      </c>
      <c r="G239" s="55"/>
      <c r="H239" s="55"/>
      <c r="I239" s="56" t="s">
        <v>38</v>
      </c>
      <c r="J239" s="57">
        <f t="shared" si="15"/>
        <v>1</v>
      </c>
      <c r="K239" s="55" t="s">
        <v>39</v>
      </c>
      <c r="L239" s="55" t="s">
        <v>4</v>
      </c>
      <c r="M239" s="58"/>
      <c r="N239" s="55"/>
      <c r="O239" s="55"/>
      <c r="P239" s="59"/>
      <c r="Q239" s="55"/>
      <c r="R239" s="55"/>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0">
        <f t="shared" si="16"/>
        <v>68927.98</v>
      </c>
      <c r="BB239" s="60">
        <f t="shared" si="17"/>
        <v>68927.98</v>
      </c>
      <c r="BC239" s="41" t="str">
        <f t="shared" si="18"/>
        <v>INR  Sixty Eight Thousand Nine Hundred &amp; Twenty Seven  and Paise Ninety Eight Only</v>
      </c>
      <c r="BD239" s="69"/>
      <c r="IA239" s="22">
        <v>3.26</v>
      </c>
      <c r="IB239" s="22" t="s">
        <v>283</v>
      </c>
      <c r="ID239" s="22">
        <v>127</v>
      </c>
      <c r="IE239" s="23" t="s">
        <v>289</v>
      </c>
      <c r="IF239" s="23"/>
      <c r="IG239" s="23"/>
      <c r="IH239" s="23"/>
      <c r="II239" s="23"/>
    </row>
    <row r="240" spans="1:243" s="22" customFormat="1" ht="63.75">
      <c r="A240" s="45">
        <v>3.27</v>
      </c>
      <c r="B240" s="63" t="s">
        <v>290</v>
      </c>
      <c r="C240" s="61"/>
      <c r="D240" s="74"/>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6"/>
      <c r="IA240" s="22">
        <v>3.27</v>
      </c>
      <c r="IB240" s="22" t="s">
        <v>290</v>
      </c>
      <c r="IE240" s="23"/>
      <c r="IF240" s="23"/>
      <c r="IG240" s="23"/>
      <c r="IH240" s="23"/>
      <c r="II240" s="23"/>
    </row>
    <row r="241" spans="1:243" s="22" customFormat="1" ht="28.5">
      <c r="A241" s="45">
        <v>3.28</v>
      </c>
      <c r="B241" s="63" t="s">
        <v>291</v>
      </c>
      <c r="C241" s="61"/>
      <c r="D241" s="65">
        <v>15</v>
      </c>
      <c r="E241" s="66" t="s">
        <v>422</v>
      </c>
      <c r="F241" s="51">
        <v>661.11</v>
      </c>
      <c r="G241" s="55"/>
      <c r="H241" s="55"/>
      <c r="I241" s="56" t="s">
        <v>38</v>
      </c>
      <c r="J241" s="57">
        <f t="shared" si="15"/>
        <v>1</v>
      </c>
      <c r="K241" s="55" t="s">
        <v>39</v>
      </c>
      <c r="L241" s="55" t="s">
        <v>4</v>
      </c>
      <c r="M241" s="58"/>
      <c r="N241" s="55"/>
      <c r="O241" s="55"/>
      <c r="P241" s="59"/>
      <c r="Q241" s="55"/>
      <c r="R241" s="55"/>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0">
        <f t="shared" si="16"/>
        <v>9916.65</v>
      </c>
      <c r="BB241" s="60">
        <f t="shared" si="17"/>
        <v>9916.65</v>
      </c>
      <c r="BC241" s="41" t="str">
        <f t="shared" si="18"/>
        <v>INR  Nine Thousand Nine Hundred &amp; Sixteen  and Paise Sixty Five Only</v>
      </c>
      <c r="IA241" s="22">
        <v>3.28</v>
      </c>
      <c r="IB241" s="22" t="s">
        <v>291</v>
      </c>
      <c r="ID241" s="22">
        <v>15</v>
      </c>
      <c r="IE241" s="23" t="s">
        <v>422</v>
      </c>
      <c r="IF241" s="23"/>
      <c r="IG241" s="23"/>
      <c r="IH241" s="23"/>
      <c r="II241" s="23"/>
    </row>
    <row r="242" spans="1:243" s="22" customFormat="1" ht="28.5">
      <c r="A242" s="45">
        <v>3.29</v>
      </c>
      <c r="B242" s="63" t="s">
        <v>292</v>
      </c>
      <c r="C242" s="61"/>
      <c r="D242" s="65">
        <v>90</v>
      </c>
      <c r="E242" s="66" t="s">
        <v>422</v>
      </c>
      <c r="F242" s="51">
        <v>1022.36</v>
      </c>
      <c r="G242" s="55"/>
      <c r="H242" s="55"/>
      <c r="I242" s="56" t="s">
        <v>38</v>
      </c>
      <c r="J242" s="57">
        <f t="shared" si="15"/>
        <v>1</v>
      </c>
      <c r="K242" s="55" t="s">
        <v>39</v>
      </c>
      <c r="L242" s="55" t="s">
        <v>4</v>
      </c>
      <c r="M242" s="58"/>
      <c r="N242" s="55"/>
      <c r="O242" s="55"/>
      <c r="P242" s="59"/>
      <c r="Q242" s="55"/>
      <c r="R242" s="55"/>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0">
        <f t="shared" si="16"/>
        <v>92012.4</v>
      </c>
      <c r="BB242" s="60">
        <f t="shared" si="17"/>
        <v>92012.4</v>
      </c>
      <c r="BC242" s="41" t="str">
        <f t="shared" si="18"/>
        <v>INR  Ninety Two Thousand  &amp;Twelve  and Paise Forty Only</v>
      </c>
      <c r="IA242" s="22">
        <v>3.29</v>
      </c>
      <c r="IB242" s="22" t="s">
        <v>292</v>
      </c>
      <c r="ID242" s="22">
        <v>90</v>
      </c>
      <c r="IE242" s="23" t="s">
        <v>422</v>
      </c>
      <c r="IF242" s="23"/>
      <c r="IG242" s="23"/>
      <c r="IH242" s="23"/>
      <c r="II242" s="23"/>
    </row>
    <row r="243" spans="1:243" s="22" customFormat="1" ht="51">
      <c r="A243" s="45">
        <v>3.3</v>
      </c>
      <c r="B243" s="63" t="s">
        <v>293</v>
      </c>
      <c r="C243" s="61"/>
      <c r="D243" s="74"/>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6"/>
      <c r="IA243" s="22">
        <v>3.3</v>
      </c>
      <c r="IB243" s="22" t="s">
        <v>293</v>
      </c>
      <c r="IE243" s="23"/>
      <c r="IF243" s="23"/>
      <c r="IG243" s="23"/>
      <c r="IH243" s="23"/>
      <c r="II243" s="23"/>
    </row>
    <row r="244" spans="1:243" s="22" customFormat="1" ht="28.5">
      <c r="A244" s="45">
        <v>3.31</v>
      </c>
      <c r="B244" s="63" t="s">
        <v>294</v>
      </c>
      <c r="C244" s="61"/>
      <c r="D244" s="65">
        <v>80</v>
      </c>
      <c r="E244" s="66" t="s">
        <v>422</v>
      </c>
      <c r="F244" s="51">
        <v>39.46</v>
      </c>
      <c r="G244" s="55"/>
      <c r="H244" s="55"/>
      <c r="I244" s="56" t="s">
        <v>38</v>
      </c>
      <c r="J244" s="57">
        <f t="shared" si="15"/>
        <v>1</v>
      </c>
      <c r="K244" s="55" t="s">
        <v>39</v>
      </c>
      <c r="L244" s="55" t="s">
        <v>4</v>
      </c>
      <c r="M244" s="58"/>
      <c r="N244" s="55"/>
      <c r="O244" s="55"/>
      <c r="P244" s="59"/>
      <c r="Q244" s="55"/>
      <c r="R244" s="55"/>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0">
        <f t="shared" si="16"/>
        <v>3156.8</v>
      </c>
      <c r="BB244" s="60">
        <f t="shared" si="17"/>
        <v>3156.8</v>
      </c>
      <c r="BC244" s="41" t="str">
        <f t="shared" si="18"/>
        <v>INR  Three Thousand One Hundred &amp; Fifty Six  and Paise Eighty Only</v>
      </c>
      <c r="IA244" s="22">
        <v>3.31</v>
      </c>
      <c r="IB244" s="22" t="s">
        <v>294</v>
      </c>
      <c r="ID244" s="22">
        <v>80</v>
      </c>
      <c r="IE244" s="23" t="s">
        <v>422</v>
      </c>
      <c r="IF244" s="23"/>
      <c r="IG244" s="23"/>
      <c r="IH244" s="23"/>
      <c r="II244" s="23"/>
    </row>
    <row r="245" spans="1:243" s="22" customFormat="1" ht="28.5">
      <c r="A245" s="45">
        <v>3.32</v>
      </c>
      <c r="B245" s="63" t="s">
        <v>295</v>
      </c>
      <c r="C245" s="61"/>
      <c r="D245" s="65">
        <v>650</v>
      </c>
      <c r="E245" s="66" t="s">
        <v>422</v>
      </c>
      <c r="F245" s="51">
        <v>83.3</v>
      </c>
      <c r="G245" s="55"/>
      <c r="H245" s="55"/>
      <c r="I245" s="56" t="s">
        <v>38</v>
      </c>
      <c r="J245" s="57">
        <f t="shared" si="15"/>
        <v>1</v>
      </c>
      <c r="K245" s="55" t="s">
        <v>39</v>
      </c>
      <c r="L245" s="55" t="s">
        <v>4</v>
      </c>
      <c r="M245" s="58"/>
      <c r="N245" s="55"/>
      <c r="O245" s="55"/>
      <c r="P245" s="59"/>
      <c r="Q245" s="55"/>
      <c r="R245" s="55"/>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0">
        <f t="shared" si="16"/>
        <v>54145</v>
      </c>
      <c r="BB245" s="60">
        <f t="shared" si="17"/>
        <v>54145</v>
      </c>
      <c r="BC245" s="41" t="str">
        <f t="shared" si="18"/>
        <v>INR  Fifty Four Thousand One Hundred &amp; Forty Five  Only</v>
      </c>
      <c r="IA245" s="22">
        <v>3.32</v>
      </c>
      <c r="IB245" s="22" t="s">
        <v>295</v>
      </c>
      <c r="ID245" s="22">
        <v>650</v>
      </c>
      <c r="IE245" s="23" t="s">
        <v>422</v>
      </c>
      <c r="IF245" s="23"/>
      <c r="IG245" s="23"/>
      <c r="IH245" s="23"/>
      <c r="II245" s="23"/>
    </row>
    <row r="246" spans="1:243" s="22" customFormat="1" ht="28.5">
      <c r="A246" s="45">
        <v>3.33</v>
      </c>
      <c r="B246" s="63" t="s">
        <v>296</v>
      </c>
      <c r="C246" s="61"/>
      <c r="D246" s="65">
        <v>135</v>
      </c>
      <c r="E246" s="66" t="s">
        <v>422</v>
      </c>
      <c r="F246" s="51">
        <v>120.12</v>
      </c>
      <c r="G246" s="55"/>
      <c r="H246" s="55"/>
      <c r="I246" s="56" t="s">
        <v>38</v>
      </c>
      <c r="J246" s="57">
        <f t="shared" si="15"/>
        <v>1</v>
      </c>
      <c r="K246" s="55" t="s">
        <v>39</v>
      </c>
      <c r="L246" s="55" t="s">
        <v>4</v>
      </c>
      <c r="M246" s="58"/>
      <c r="N246" s="55"/>
      <c r="O246" s="55"/>
      <c r="P246" s="59"/>
      <c r="Q246" s="55"/>
      <c r="R246" s="55"/>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0">
        <f t="shared" si="16"/>
        <v>16216.2</v>
      </c>
      <c r="BB246" s="60">
        <f t="shared" si="17"/>
        <v>16216.2</v>
      </c>
      <c r="BC246" s="41" t="str">
        <f t="shared" si="18"/>
        <v>INR  Sixteen Thousand Two Hundred &amp; Sixteen  and Paise Twenty Only</v>
      </c>
      <c r="IA246" s="22">
        <v>3.33</v>
      </c>
      <c r="IB246" s="22" t="s">
        <v>296</v>
      </c>
      <c r="ID246" s="22">
        <v>135</v>
      </c>
      <c r="IE246" s="23" t="s">
        <v>422</v>
      </c>
      <c r="IF246" s="23"/>
      <c r="IG246" s="23"/>
      <c r="IH246" s="23"/>
      <c r="II246" s="23"/>
    </row>
    <row r="247" spans="1:243" s="22" customFormat="1" ht="42.75">
      <c r="A247" s="45">
        <v>3.34</v>
      </c>
      <c r="B247" s="63" t="s">
        <v>297</v>
      </c>
      <c r="C247" s="61"/>
      <c r="D247" s="65">
        <v>880</v>
      </c>
      <c r="E247" s="66" t="s">
        <v>422</v>
      </c>
      <c r="F247" s="51">
        <v>180.64</v>
      </c>
      <c r="G247" s="55"/>
      <c r="H247" s="55"/>
      <c r="I247" s="56" t="s">
        <v>38</v>
      </c>
      <c r="J247" s="57">
        <f t="shared" si="15"/>
        <v>1</v>
      </c>
      <c r="K247" s="55" t="s">
        <v>39</v>
      </c>
      <c r="L247" s="55" t="s">
        <v>4</v>
      </c>
      <c r="M247" s="58"/>
      <c r="N247" s="55"/>
      <c r="O247" s="55"/>
      <c r="P247" s="59"/>
      <c r="Q247" s="55"/>
      <c r="R247" s="55"/>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0">
        <f t="shared" si="16"/>
        <v>158963.2</v>
      </c>
      <c r="BB247" s="60">
        <f t="shared" si="17"/>
        <v>158963.2</v>
      </c>
      <c r="BC247" s="41" t="str">
        <f t="shared" si="18"/>
        <v>INR  One Lakh Fifty Eight Thousand Nine Hundred &amp; Sixty Three  and Paise Twenty Only</v>
      </c>
      <c r="IA247" s="22">
        <v>3.34</v>
      </c>
      <c r="IB247" s="22" t="s">
        <v>297</v>
      </c>
      <c r="ID247" s="22">
        <v>880</v>
      </c>
      <c r="IE247" s="23" t="s">
        <v>422</v>
      </c>
      <c r="IF247" s="23"/>
      <c r="IG247" s="23"/>
      <c r="IH247" s="23"/>
      <c r="II247" s="23"/>
    </row>
    <row r="248" spans="1:243" s="22" customFormat="1" ht="28.5">
      <c r="A248" s="45">
        <v>3.35</v>
      </c>
      <c r="B248" s="63" t="s">
        <v>298</v>
      </c>
      <c r="C248" s="61"/>
      <c r="D248" s="65">
        <v>5</v>
      </c>
      <c r="E248" s="66" t="s">
        <v>422</v>
      </c>
      <c r="F248" s="51">
        <v>1039.89</v>
      </c>
      <c r="G248" s="55"/>
      <c r="H248" s="55"/>
      <c r="I248" s="56" t="s">
        <v>38</v>
      </c>
      <c r="J248" s="57">
        <f t="shared" si="15"/>
        <v>1</v>
      </c>
      <c r="K248" s="55" t="s">
        <v>39</v>
      </c>
      <c r="L248" s="55" t="s">
        <v>4</v>
      </c>
      <c r="M248" s="58"/>
      <c r="N248" s="55"/>
      <c r="O248" s="55"/>
      <c r="P248" s="59"/>
      <c r="Q248" s="55"/>
      <c r="R248" s="55"/>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0">
        <f t="shared" si="16"/>
        <v>5199.45</v>
      </c>
      <c r="BB248" s="60">
        <f t="shared" si="17"/>
        <v>5199.45</v>
      </c>
      <c r="BC248" s="41" t="str">
        <f t="shared" si="18"/>
        <v>INR  Five Thousand One Hundred &amp; Ninety Nine  and Paise Forty Five Only</v>
      </c>
      <c r="IA248" s="22">
        <v>3.35</v>
      </c>
      <c r="IB248" s="22" t="s">
        <v>298</v>
      </c>
      <c r="ID248" s="22">
        <v>5</v>
      </c>
      <c r="IE248" s="23" t="s">
        <v>422</v>
      </c>
      <c r="IF248" s="23"/>
      <c r="IG248" s="23"/>
      <c r="IH248" s="23"/>
      <c r="II248" s="23"/>
    </row>
    <row r="249" spans="1:243" s="22" customFormat="1" ht="28.5">
      <c r="A249" s="45">
        <v>3.36</v>
      </c>
      <c r="B249" s="63" t="s">
        <v>299</v>
      </c>
      <c r="C249" s="61"/>
      <c r="D249" s="65">
        <v>5</v>
      </c>
      <c r="E249" s="66" t="s">
        <v>422</v>
      </c>
      <c r="F249" s="51">
        <v>1669.44</v>
      </c>
      <c r="G249" s="55"/>
      <c r="H249" s="55"/>
      <c r="I249" s="56" t="s">
        <v>38</v>
      </c>
      <c r="J249" s="57">
        <f t="shared" si="15"/>
        <v>1</v>
      </c>
      <c r="K249" s="55" t="s">
        <v>39</v>
      </c>
      <c r="L249" s="55" t="s">
        <v>4</v>
      </c>
      <c r="M249" s="58"/>
      <c r="N249" s="55"/>
      <c r="O249" s="55"/>
      <c r="P249" s="59"/>
      <c r="Q249" s="55"/>
      <c r="R249" s="55"/>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0">
        <f t="shared" si="16"/>
        <v>8347.2</v>
      </c>
      <c r="BB249" s="60">
        <f t="shared" si="17"/>
        <v>8347.2</v>
      </c>
      <c r="BC249" s="41" t="str">
        <f t="shared" si="18"/>
        <v>INR  Eight Thousand Three Hundred &amp; Forty Seven  and Paise Twenty Only</v>
      </c>
      <c r="IA249" s="22">
        <v>3.36</v>
      </c>
      <c r="IB249" s="22" t="s">
        <v>299</v>
      </c>
      <c r="ID249" s="22">
        <v>5</v>
      </c>
      <c r="IE249" s="23" t="s">
        <v>422</v>
      </c>
      <c r="IF249" s="23"/>
      <c r="IG249" s="23"/>
      <c r="IH249" s="23"/>
      <c r="II249" s="23"/>
    </row>
    <row r="250" spans="1:243" s="22" customFormat="1" ht="28.5">
      <c r="A250" s="45">
        <v>3.37</v>
      </c>
      <c r="B250" s="63" t="s">
        <v>300</v>
      </c>
      <c r="C250" s="61"/>
      <c r="D250" s="65">
        <v>25</v>
      </c>
      <c r="E250" s="66" t="s">
        <v>422</v>
      </c>
      <c r="F250" s="51">
        <v>2214.82</v>
      </c>
      <c r="G250" s="55"/>
      <c r="H250" s="55"/>
      <c r="I250" s="56" t="s">
        <v>38</v>
      </c>
      <c r="J250" s="57">
        <f t="shared" si="15"/>
        <v>1</v>
      </c>
      <c r="K250" s="55" t="s">
        <v>39</v>
      </c>
      <c r="L250" s="55" t="s">
        <v>4</v>
      </c>
      <c r="M250" s="58"/>
      <c r="N250" s="55"/>
      <c r="O250" s="55"/>
      <c r="P250" s="59"/>
      <c r="Q250" s="55"/>
      <c r="R250" s="55"/>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0">
        <f t="shared" si="16"/>
        <v>55370.5</v>
      </c>
      <c r="BB250" s="60">
        <f t="shared" si="17"/>
        <v>55370.5</v>
      </c>
      <c r="BC250" s="41" t="str">
        <f t="shared" si="18"/>
        <v>INR  Fifty Five Thousand Three Hundred &amp; Seventy  and Paise Fifty Only</v>
      </c>
      <c r="IA250" s="22">
        <v>3.37</v>
      </c>
      <c r="IB250" s="22" t="s">
        <v>300</v>
      </c>
      <c r="ID250" s="22">
        <v>25</v>
      </c>
      <c r="IE250" s="23" t="s">
        <v>422</v>
      </c>
      <c r="IF250" s="23"/>
      <c r="IG250" s="23"/>
      <c r="IH250" s="23"/>
      <c r="II250" s="23"/>
    </row>
    <row r="251" spans="1:243" s="22" customFormat="1" ht="28.5">
      <c r="A251" s="45">
        <v>3.38</v>
      </c>
      <c r="B251" s="63" t="s">
        <v>301</v>
      </c>
      <c r="C251" s="61"/>
      <c r="D251" s="65">
        <v>80</v>
      </c>
      <c r="E251" s="66" t="s">
        <v>423</v>
      </c>
      <c r="F251" s="51">
        <v>524.33</v>
      </c>
      <c r="G251" s="55"/>
      <c r="H251" s="55"/>
      <c r="I251" s="56" t="s">
        <v>38</v>
      </c>
      <c r="J251" s="57">
        <f t="shared" si="15"/>
        <v>1</v>
      </c>
      <c r="K251" s="55" t="s">
        <v>39</v>
      </c>
      <c r="L251" s="55" t="s">
        <v>4</v>
      </c>
      <c r="M251" s="58"/>
      <c r="N251" s="55"/>
      <c r="O251" s="55"/>
      <c r="P251" s="59"/>
      <c r="Q251" s="55"/>
      <c r="R251" s="55"/>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0">
        <f t="shared" si="16"/>
        <v>41946.4</v>
      </c>
      <c r="BB251" s="60">
        <f t="shared" si="17"/>
        <v>41946.4</v>
      </c>
      <c r="BC251" s="41" t="str">
        <f t="shared" si="18"/>
        <v>INR  Forty One Thousand Nine Hundred &amp; Forty Six  and Paise Forty Only</v>
      </c>
      <c r="IA251" s="22">
        <v>3.38</v>
      </c>
      <c r="IB251" s="22" t="s">
        <v>301</v>
      </c>
      <c r="ID251" s="22">
        <v>80</v>
      </c>
      <c r="IE251" s="23" t="s">
        <v>423</v>
      </c>
      <c r="IF251" s="23"/>
      <c r="IG251" s="23"/>
      <c r="IH251" s="23"/>
      <c r="II251" s="23"/>
    </row>
    <row r="252" spans="1:243" s="22" customFormat="1" ht="28.5">
      <c r="A252" s="45">
        <v>3.39</v>
      </c>
      <c r="B252" s="63" t="s">
        <v>302</v>
      </c>
      <c r="C252" s="61"/>
      <c r="D252" s="65">
        <v>35</v>
      </c>
      <c r="E252" s="66" t="s">
        <v>424</v>
      </c>
      <c r="F252" s="51">
        <v>780.36</v>
      </c>
      <c r="G252" s="55"/>
      <c r="H252" s="55"/>
      <c r="I252" s="56" t="s">
        <v>38</v>
      </c>
      <c r="J252" s="57">
        <f t="shared" si="15"/>
        <v>1</v>
      </c>
      <c r="K252" s="55" t="s">
        <v>39</v>
      </c>
      <c r="L252" s="55" t="s">
        <v>4</v>
      </c>
      <c r="M252" s="58"/>
      <c r="N252" s="55"/>
      <c r="O252" s="55"/>
      <c r="P252" s="59"/>
      <c r="Q252" s="55"/>
      <c r="R252" s="55"/>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0">
        <f t="shared" si="16"/>
        <v>27312.6</v>
      </c>
      <c r="BB252" s="60">
        <f t="shared" si="17"/>
        <v>27312.6</v>
      </c>
      <c r="BC252" s="41" t="str">
        <f t="shared" si="18"/>
        <v>INR  Twenty Seven Thousand Three Hundred &amp; Twelve  and Paise Sixty Only</v>
      </c>
      <c r="IA252" s="22">
        <v>3.39</v>
      </c>
      <c r="IB252" s="22" t="s">
        <v>302</v>
      </c>
      <c r="ID252" s="22">
        <v>35</v>
      </c>
      <c r="IE252" s="23" t="s">
        <v>424</v>
      </c>
      <c r="IF252" s="23"/>
      <c r="IG252" s="23"/>
      <c r="IH252" s="23"/>
      <c r="II252" s="23"/>
    </row>
    <row r="253" spans="1:243" s="22" customFormat="1" ht="28.5">
      <c r="A253" s="45">
        <v>3.4</v>
      </c>
      <c r="B253" s="63" t="s">
        <v>303</v>
      </c>
      <c r="C253" s="61"/>
      <c r="D253" s="65">
        <v>25</v>
      </c>
      <c r="E253" s="66" t="s">
        <v>424</v>
      </c>
      <c r="F253" s="51">
        <v>533.1</v>
      </c>
      <c r="G253" s="55"/>
      <c r="H253" s="55"/>
      <c r="I253" s="56" t="s">
        <v>38</v>
      </c>
      <c r="J253" s="57">
        <f t="shared" si="15"/>
        <v>1</v>
      </c>
      <c r="K253" s="55" t="s">
        <v>39</v>
      </c>
      <c r="L253" s="55" t="s">
        <v>4</v>
      </c>
      <c r="M253" s="58"/>
      <c r="N253" s="55"/>
      <c r="O253" s="55"/>
      <c r="P253" s="59"/>
      <c r="Q253" s="55"/>
      <c r="R253" s="55"/>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0">
        <f t="shared" si="16"/>
        <v>13327.5</v>
      </c>
      <c r="BB253" s="60">
        <f t="shared" si="17"/>
        <v>13327.5</v>
      </c>
      <c r="BC253" s="41" t="str">
        <f t="shared" si="18"/>
        <v>INR  Thirteen Thousand Three Hundred &amp; Twenty Seven  and Paise Fifty Only</v>
      </c>
      <c r="IA253" s="22">
        <v>3.4</v>
      </c>
      <c r="IB253" s="22" t="s">
        <v>303</v>
      </c>
      <c r="ID253" s="22">
        <v>25</v>
      </c>
      <c r="IE253" s="23" t="s">
        <v>424</v>
      </c>
      <c r="IF253" s="23"/>
      <c r="IG253" s="23"/>
      <c r="IH253" s="23"/>
      <c r="II253" s="23"/>
    </row>
    <row r="254" spans="1:243" s="22" customFormat="1" ht="28.5">
      <c r="A254" s="45">
        <v>3.41</v>
      </c>
      <c r="B254" s="63" t="s">
        <v>304</v>
      </c>
      <c r="C254" s="61"/>
      <c r="D254" s="65">
        <v>55</v>
      </c>
      <c r="E254" s="66" t="s">
        <v>424</v>
      </c>
      <c r="F254" s="51">
        <v>1523.89</v>
      </c>
      <c r="G254" s="55"/>
      <c r="H254" s="55"/>
      <c r="I254" s="56" t="s">
        <v>38</v>
      </c>
      <c r="J254" s="57">
        <f t="shared" si="15"/>
        <v>1</v>
      </c>
      <c r="K254" s="55" t="s">
        <v>39</v>
      </c>
      <c r="L254" s="55" t="s">
        <v>4</v>
      </c>
      <c r="M254" s="58"/>
      <c r="N254" s="55"/>
      <c r="O254" s="55"/>
      <c r="P254" s="59"/>
      <c r="Q254" s="55"/>
      <c r="R254" s="55"/>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0">
        <f t="shared" si="16"/>
        <v>83813.95</v>
      </c>
      <c r="BB254" s="60">
        <f t="shared" si="17"/>
        <v>83813.95</v>
      </c>
      <c r="BC254" s="41" t="str">
        <f t="shared" si="18"/>
        <v>INR  Eighty Three Thousand Eight Hundred &amp; Thirteen  and Paise Ninety Five Only</v>
      </c>
      <c r="IA254" s="22">
        <v>3.41</v>
      </c>
      <c r="IB254" s="22" t="s">
        <v>304</v>
      </c>
      <c r="ID254" s="22">
        <v>55</v>
      </c>
      <c r="IE254" s="23" t="s">
        <v>424</v>
      </c>
      <c r="IF254" s="23"/>
      <c r="IG254" s="23"/>
      <c r="IH254" s="23"/>
      <c r="II254" s="23"/>
    </row>
    <row r="255" spans="1:243" s="22" customFormat="1" ht="51">
      <c r="A255" s="45">
        <v>3.42</v>
      </c>
      <c r="B255" s="63" t="s">
        <v>305</v>
      </c>
      <c r="C255" s="61"/>
      <c r="D255" s="74"/>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c r="AR255" s="75"/>
      <c r="AS255" s="75"/>
      <c r="AT255" s="75"/>
      <c r="AU255" s="75"/>
      <c r="AV255" s="75"/>
      <c r="AW255" s="75"/>
      <c r="AX255" s="75"/>
      <c r="AY255" s="75"/>
      <c r="AZ255" s="75"/>
      <c r="BA255" s="75"/>
      <c r="BB255" s="75"/>
      <c r="BC255" s="76"/>
      <c r="IA255" s="22">
        <v>3.42</v>
      </c>
      <c r="IB255" s="22" t="s">
        <v>305</v>
      </c>
      <c r="IE255" s="23"/>
      <c r="IF255" s="23"/>
      <c r="IG255" s="23"/>
      <c r="IH255" s="23"/>
      <c r="II255" s="23"/>
    </row>
    <row r="256" spans="1:243" s="22" customFormat="1" ht="28.5">
      <c r="A256" s="45">
        <v>3.43</v>
      </c>
      <c r="B256" s="63" t="s">
        <v>306</v>
      </c>
      <c r="C256" s="61"/>
      <c r="D256" s="65">
        <v>1</v>
      </c>
      <c r="E256" s="66" t="s">
        <v>425</v>
      </c>
      <c r="F256" s="51">
        <v>572.56</v>
      </c>
      <c r="G256" s="55"/>
      <c r="H256" s="55"/>
      <c r="I256" s="56" t="s">
        <v>38</v>
      </c>
      <c r="J256" s="57">
        <f t="shared" si="15"/>
        <v>1</v>
      </c>
      <c r="K256" s="55" t="s">
        <v>39</v>
      </c>
      <c r="L256" s="55" t="s">
        <v>4</v>
      </c>
      <c r="M256" s="58"/>
      <c r="N256" s="55"/>
      <c r="O256" s="55"/>
      <c r="P256" s="59"/>
      <c r="Q256" s="55"/>
      <c r="R256" s="55"/>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0">
        <f t="shared" si="16"/>
        <v>572.56</v>
      </c>
      <c r="BB256" s="60">
        <f t="shared" si="17"/>
        <v>572.56</v>
      </c>
      <c r="BC256" s="41" t="str">
        <f t="shared" si="18"/>
        <v>INR  Five Hundred &amp; Seventy Two  and Paise Fifty Six Only</v>
      </c>
      <c r="IA256" s="22">
        <v>3.43</v>
      </c>
      <c r="IB256" s="22" t="s">
        <v>306</v>
      </c>
      <c r="ID256" s="22">
        <v>1</v>
      </c>
      <c r="IE256" s="23" t="s">
        <v>425</v>
      </c>
      <c r="IF256" s="23"/>
      <c r="IG256" s="23"/>
      <c r="IH256" s="23"/>
      <c r="II256" s="23"/>
    </row>
    <row r="257" spans="1:243" s="22" customFormat="1" ht="28.5">
      <c r="A257" s="45">
        <v>3.44</v>
      </c>
      <c r="B257" s="63" t="s">
        <v>307</v>
      </c>
      <c r="C257" s="61"/>
      <c r="D257" s="65">
        <v>3</v>
      </c>
      <c r="E257" s="66" t="s">
        <v>426</v>
      </c>
      <c r="F257" s="51">
        <v>491.89</v>
      </c>
      <c r="G257" s="55"/>
      <c r="H257" s="55"/>
      <c r="I257" s="56" t="s">
        <v>38</v>
      </c>
      <c r="J257" s="57">
        <f t="shared" si="15"/>
        <v>1</v>
      </c>
      <c r="K257" s="55" t="s">
        <v>39</v>
      </c>
      <c r="L257" s="55" t="s">
        <v>4</v>
      </c>
      <c r="M257" s="58"/>
      <c r="N257" s="55"/>
      <c r="O257" s="55"/>
      <c r="P257" s="59"/>
      <c r="Q257" s="55"/>
      <c r="R257" s="55"/>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0">
        <f t="shared" si="16"/>
        <v>1475.67</v>
      </c>
      <c r="BB257" s="60">
        <f t="shared" si="17"/>
        <v>1475.67</v>
      </c>
      <c r="BC257" s="41" t="str">
        <f t="shared" si="18"/>
        <v>INR  One Thousand Four Hundred &amp; Seventy Five  and Paise Sixty Seven Only</v>
      </c>
      <c r="IA257" s="22">
        <v>3.44</v>
      </c>
      <c r="IB257" s="22" t="s">
        <v>307</v>
      </c>
      <c r="ID257" s="22">
        <v>3</v>
      </c>
      <c r="IE257" s="23" t="s">
        <v>426</v>
      </c>
      <c r="IF257" s="23"/>
      <c r="IG257" s="23"/>
      <c r="IH257" s="23"/>
      <c r="II257" s="23"/>
    </row>
    <row r="258" spans="1:243" s="22" customFormat="1" ht="51">
      <c r="A258" s="45">
        <v>3.45</v>
      </c>
      <c r="B258" s="63" t="s">
        <v>308</v>
      </c>
      <c r="C258" s="61"/>
      <c r="D258" s="74"/>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c r="AR258" s="75"/>
      <c r="AS258" s="75"/>
      <c r="AT258" s="75"/>
      <c r="AU258" s="75"/>
      <c r="AV258" s="75"/>
      <c r="AW258" s="75"/>
      <c r="AX258" s="75"/>
      <c r="AY258" s="75"/>
      <c r="AZ258" s="75"/>
      <c r="BA258" s="75"/>
      <c r="BB258" s="75"/>
      <c r="BC258" s="76"/>
      <c r="IA258" s="22">
        <v>3.45</v>
      </c>
      <c r="IB258" s="22" t="s">
        <v>308</v>
      </c>
      <c r="IE258" s="23"/>
      <c r="IF258" s="23"/>
      <c r="IG258" s="23"/>
      <c r="IH258" s="23"/>
      <c r="II258" s="23"/>
    </row>
    <row r="259" spans="1:243" s="22" customFormat="1" ht="28.5">
      <c r="A259" s="45">
        <v>3.46</v>
      </c>
      <c r="B259" s="63" t="s">
        <v>309</v>
      </c>
      <c r="C259" s="61"/>
      <c r="D259" s="65">
        <v>37</v>
      </c>
      <c r="E259" s="66" t="s">
        <v>425</v>
      </c>
      <c r="F259" s="51">
        <v>90.31</v>
      </c>
      <c r="G259" s="55"/>
      <c r="H259" s="55"/>
      <c r="I259" s="56" t="s">
        <v>38</v>
      </c>
      <c r="J259" s="57">
        <f t="shared" si="15"/>
        <v>1</v>
      </c>
      <c r="K259" s="55" t="s">
        <v>39</v>
      </c>
      <c r="L259" s="55" t="s">
        <v>4</v>
      </c>
      <c r="M259" s="58"/>
      <c r="N259" s="55"/>
      <c r="O259" s="55"/>
      <c r="P259" s="59"/>
      <c r="Q259" s="55"/>
      <c r="R259" s="55"/>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0">
        <f t="shared" si="16"/>
        <v>3341.47</v>
      </c>
      <c r="BB259" s="60">
        <f t="shared" si="17"/>
        <v>3341.47</v>
      </c>
      <c r="BC259" s="41" t="str">
        <f t="shared" si="18"/>
        <v>INR  Three Thousand Three Hundred &amp; Forty One  and Paise Forty Seven Only</v>
      </c>
      <c r="IA259" s="22">
        <v>3.46</v>
      </c>
      <c r="IB259" s="22" t="s">
        <v>309</v>
      </c>
      <c r="ID259" s="22">
        <v>37</v>
      </c>
      <c r="IE259" s="23" t="s">
        <v>425</v>
      </c>
      <c r="IF259" s="23"/>
      <c r="IG259" s="23"/>
      <c r="IH259" s="23"/>
      <c r="II259" s="23"/>
    </row>
    <row r="260" spans="1:243" s="22" customFormat="1" ht="28.5">
      <c r="A260" s="45">
        <v>3.47</v>
      </c>
      <c r="B260" s="63" t="s">
        <v>310</v>
      </c>
      <c r="C260" s="61"/>
      <c r="D260" s="65">
        <v>1</v>
      </c>
      <c r="E260" s="66" t="s">
        <v>425</v>
      </c>
      <c r="F260" s="51">
        <v>136.78</v>
      </c>
      <c r="G260" s="55"/>
      <c r="H260" s="55"/>
      <c r="I260" s="56" t="s">
        <v>38</v>
      </c>
      <c r="J260" s="57">
        <f t="shared" si="15"/>
        <v>1</v>
      </c>
      <c r="K260" s="55" t="s">
        <v>39</v>
      </c>
      <c r="L260" s="55" t="s">
        <v>4</v>
      </c>
      <c r="M260" s="58"/>
      <c r="N260" s="55"/>
      <c r="O260" s="55"/>
      <c r="P260" s="59"/>
      <c r="Q260" s="55"/>
      <c r="R260" s="55"/>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0">
        <f t="shared" si="16"/>
        <v>136.78</v>
      </c>
      <c r="BB260" s="60">
        <f t="shared" si="17"/>
        <v>136.78</v>
      </c>
      <c r="BC260" s="41" t="str">
        <f t="shared" si="18"/>
        <v>INR  One Hundred &amp; Thirty Six  and Paise Seventy Eight Only</v>
      </c>
      <c r="IA260" s="22">
        <v>3.47</v>
      </c>
      <c r="IB260" s="22" t="s">
        <v>310</v>
      </c>
      <c r="ID260" s="22">
        <v>1</v>
      </c>
      <c r="IE260" s="23" t="s">
        <v>425</v>
      </c>
      <c r="IF260" s="23"/>
      <c r="IG260" s="23"/>
      <c r="IH260" s="23"/>
      <c r="II260" s="23"/>
    </row>
    <row r="261" spans="1:243" s="22" customFormat="1" ht="28.5">
      <c r="A261" s="45">
        <v>3.48</v>
      </c>
      <c r="B261" s="63" t="s">
        <v>311</v>
      </c>
      <c r="C261" s="61"/>
      <c r="D261" s="65">
        <v>1</v>
      </c>
      <c r="E261" s="66" t="s">
        <v>425</v>
      </c>
      <c r="F261" s="51">
        <v>106.97</v>
      </c>
      <c r="G261" s="55"/>
      <c r="H261" s="55"/>
      <c r="I261" s="56" t="s">
        <v>38</v>
      </c>
      <c r="J261" s="57">
        <f t="shared" si="15"/>
        <v>1</v>
      </c>
      <c r="K261" s="55" t="s">
        <v>39</v>
      </c>
      <c r="L261" s="55" t="s">
        <v>4</v>
      </c>
      <c r="M261" s="58"/>
      <c r="N261" s="55"/>
      <c r="O261" s="55"/>
      <c r="P261" s="59"/>
      <c r="Q261" s="55"/>
      <c r="R261" s="55"/>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0">
        <f t="shared" si="16"/>
        <v>106.97</v>
      </c>
      <c r="BB261" s="60">
        <f t="shared" si="17"/>
        <v>106.97</v>
      </c>
      <c r="BC261" s="41" t="str">
        <f t="shared" si="18"/>
        <v>INR  One Hundred &amp; Six  and Paise Ninety Seven Only</v>
      </c>
      <c r="IA261" s="22">
        <v>3.48</v>
      </c>
      <c r="IB261" s="22" t="s">
        <v>311</v>
      </c>
      <c r="ID261" s="22">
        <v>1</v>
      </c>
      <c r="IE261" s="23" t="s">
        <v>425</v>
      </c>
      <c r="IF261" s="23"/>
      <c r="IG261" s="23"/>
      <c r="IH261" s="23"/>
      <c r="II261" s="23"/>
    </row>
    <row r="262" spans="1:243" s="22" customFormat="1" ht="28.5">
      <c r="A262" s="45">
        <v>3.49</v>
      </c>
      <c r="B262" s="63" t="s">
        <v>312</v>
      </c>
      <c r="C262" s="61"/>
      <c r="D262" s="65">
        <v>1</v>
      </c>
      <c r="E262" s="66" t="s">
        <v>425</v>
      </c>
      <c r="F262" s="51">
        <v>172.73</v>
      </c>
      <c r="G262" s="55"/>
      <c r="H262" s="55"/>
      <c r="I262" s="56" t="s">
        <v>38</v>
      </c>
      <c r="J262" s="57">
        <f t="shared" si="15"/>
        <v>1</v>
      </c>
      <c r="K262" s="55" t="s">
        <v>39</v>
      </c>
      <c r="L262" s="55" t="s">
        <v>4</v>
      </c>
      <c r="M262" s="58"/>
      <c r="N262" s="55"/>
      <c r="O262" s="55"/>
      <c r="P262" s="59"/>
      <c r="Q262" s="55"/>
      <c r="R262" s="55"/>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0">
        <f t="shared" si="16"/>
        <v>172.73</v>
      </c>
      <c r="BB262" s="60">
        <f t="shared" si="17"/>
        <v>172.73</v>
      </c>
      <c r="BC262" s="41" t="str">
        <f t="shared" si="18"/>
        <v>INR  One Hundred &amp; Seventy Two  and Paise Seventy Three Only</v>
      </c>
      <c r="IA262" s="22">
        <v>3.49</v>
      </c>
      <c r="IB262" s="22" t="s">
        <v>312</v>
      </c>
      <c r="ID262" s="22">
        <v>1</v>
      </c>
      <c r="IE262" s="23" t="s">
        <v>425</v>
      </c>
      <c r="IF262" s="23"/>
      <c r="IG262" s="23"/>
      <c r="IH262" s="23"/>
      <c r="II262" s="23"/>
    </row>
    <row r="263" spans="1:243" s="22" customFormat="1" ht="28.5">
      <c r="A263" s="45">
        <v>3.5</v>
      </c>
      <c r="B263" s="63" t="s">
        <v>313</v>
      </c>
      <c r="C263" s="61"/>
      <c r="D263" s="65">
        <v>10</v>
      </c>
      <c r="E263" s="66" t="s">
        <v>425</v>
      </c>
      <c r="F263" s="51">
        <v>35.07</v>
      </c>
      <c r="G263" s="55"/>
      <c r="H263" s="55"/>
      <c r="I263" s="56" t="s">
        <v>38</v>
      </c>
      <c r="J263" s="57">
        <f t="shared" si="15"/>
        <v>1</v>
      </c>
      <c r="K263" s="55" t="s">
        <v>39</v>
      </c>
      <c r="L263" s="55" t="s">
        <v>4</v>
      </c>
      <c r="M263" s="58"/>
      <c r="N263" s="55"/>
      <c r="O263" s="55"/>
      <c r="P263" s="59"/>
      <c r="Q263" s="55"/>
      <c r="R263" s="55"/>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0">
        <f t="shared" si="16"/>
        <v>350.7</v>
      </c>
      <c r="BB263" s="60">
        <f t="shared" si="17"/>
        <v>350.7</v>
      </c>
      <c r="BC263" s="41" t="str">
        <f t="shared" si="18"/>
        <v>INR  Three Hundred &amp; Fifty  and Paise Seventy Only</v>
      </c>
      <c r="IA263" s="22">
        <v>3.5</v>
      </c>
      <c r="IB263" s="22" t="s">
        <v>313</v>
      </c>
      <c r="ID263" s="22">
        <v>10</v>
      </c>
      <c r="IE263" s="23" t="s">
        <v>425</v>
      </c>
      <c r="IF263" s="23"/>
      <c r="IG263" s="23"/>
      <c r="IH263" s="23"/>
      <c r="II263" s="23"/>
    </row>
    <row r="264" spans="1:243" s="22" customFormat="1" ht="25.5">
      <c r="A264" s="45">
        <v>3.51</v>
      </c>
      <c r="B264" s="63" t="s">
        <v>314</v>
      </c>
      <c r="C264" s="61"/>
      <c r="D264" s="74"/>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c r="BA264" s="75"/>
      <c r="BB264" s="75"/>
      <c r="BC264" s="76"/>
      <c r="IA264" s="22">
        <v>3.51</v>
      </c>
      <c r="IB264" s="22" t="s">
        <v>314</v>
      </c>
      <c r="IE264" s="23"/>
      <c r="IF264" s="23"/>
      <c r="IG264" s="23"/>
      <c r="IH264" s="23"/>
      <c r="II264" s="23"/>
    </row>
    <row r="265" spans="1:243" s="22" customFormat="1" ht="28.5">
      <c r="A265" s="45">
        <v>3.52</v>
      </c>
      <c r="B265" s="63" t="s">
        <v>315</v>
      </c>
      <c r="C265" s="61"/>
      <c r="D265" s="65">
        <v>1</v>
      </c>
      <c r="E265" s="66" t="s">
        <v>425</v>
      </c>
      <c r="F265" s="51">
        <v>116.62</v>
      </c>
      <c r="G265" s="55"/>
      <c r="H265" s="55"/>
      <c r="I265" s="56" t="s">
        <v>38</v>
      </c>
      <c r="J265" s="57">
        <f t="shared" si="15"/>
        <v>1</v>
      </c>
      <c r="K265" s="55" t="s">
        <v>39</v>
      </c>
      <c r="L265" s="55" t="s">
        <v>4</v>
      </c>
      <c r="M265" s="58"/>
      <c r="N265" s="55"/>
      <c r="O265" s="55"/>
      <c r="P265" s="59"/>
      <c r="Q265" s="55"/>
      <c r="R265" s="55"/>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0">
        <f t="shared" si="16"/>
        <v>116.62</v>
      </c>
      <c r="BB265" s="60">
        <f t="shared" si="17"/>
        <v>116.62</v>
      </c>
      <c r="BC265" s="41" t="str">
        <f t="shared" si="18"/>
        <v>INR  One Hundred &amp; Sixteen  and Paise Sixty Two Only</v>
      </c>
      <c r="IA265" s="22">
        <v>3.52</v>
      </c>
      <c r="IB265" s="22" t="s">
        <v>315</v>
      </c>
      <c r="ID265" s="22">
        <v>1</v>
      </c>
      <c r="IE265" s="23" t="s">
        <v>425</v>
      </c>
      <c r="IF265" s="23"/>
      <c r="IG265" s="23"/>
      <c r="IH265" s="23"/>
      <c r="II265" s="23"/>
    </row>
    <row r="266" spans="1:243" s="22" customFormat="1" ht="28.5">
      <c r="A266" s="45">
        <v>3.53</v>
      </c>
      <c r="B266" s="63" t="s">
        <v>316</v>
      </c>
      <c r="C266" s="61"/>
      <c r="D266" s="65">
        <v>1</v>
      </c>
      <c r="E266" s="66" t="s">
        <v>425</v>
      </c>
      <c r="F266" s="51">
        <v>132.4</v>
      </c>
      <c r="G266" s="55"/>
      <c r="H266" s="55"/>
      <c r="I266" s="56" t="s">
        <v>38</v>
      </c>
      <c r="J266" s="57">
        <f t="shared" si="15"/>
        <v>1</v>
      </c>
      <c r="K266" s="55" t="s">
        <v>39</v>
      </c>
      <c r="L266" s="55" t="s">
        <v>4</v>
      </c>
      <c r="M266" s="58"/>
      <c r="N266" s="55"/>
      <c r="O266" s="55"/>
      <c r="P266" s="59"/>
      <c r="Q266" s="55"/>
      <c r="R266" s="55"/>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0">
        <f t="shared" si="16"/>
        <v>132.4</v>
      </c>
      <c r="BB266" s="60">
        <f t="shared" si="17"/>
        <v>132.4</v>
      </c>
      <c r="BC266" s="41" t="str">
        <f t="shared" si="18"/>
        <v>INR  One Hundred &amp; Thirty Two  and Paise Forty Only</v>
      </c>
      <c r="IA266" s="22">
        <v>3.53</v>
      </c>
      <c r="IB266" s="22" t="s">
        <v>316</v>
      </c>
      <c r="ID266" s="22">
        <v>1</v>
      </c>
      <c r="IE266" s="23" t="s">
        <v>425</v>
      </c>
      <c r="IF266" s="23"/>
      <c r="IG266" s="23"/>
      <c r="IH266" s="23"/>
      <c r="II266" s="23"/>
    </row>
    <row r="267" spans="1:243" s="22" customFormat="1" ht="28.5">
      <c r="A267" s="45">
        <v>3.54</v>
      </c>
      <c r="B267" s="63" t="s">
        <v>317</v>
      </c>
      <c r="C267" s="61"/>
      <c r="D267" s="65">
        <v>1</v>
      </c>
      <c r="E267" s="66" t="s">
        <v>425</v>
      </c>
      <c r="F267" s="51">
        <v>138.54</v>
      </c>
      <c r="G267" s="55"/>
      <c r="H267" s="55"/>
      <c r="I267" s="56" t="s">
        <v>38</v>
      </c>
      <c r="J267" s="57">
        <f t="shared" si="15"/>
        <v>1</v>
      </c>
      <c r="K267" s="55" t="s">
        <v>39</v>
      </c>
      <c r="L267" s="55" t="s">
        <v>4</v>
      </c>
      <c r="M267" s="58"/>
      <c r="N267" s="55"/>
      <c r="O267" s="55"/>
      <c r="P267" s="59"/>
      <c r="Q267" s="55"/>
      <c r="R267" s="55"/>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0">
        <f t="shared" si="16"/>
        <v>138.54</v>
      </c>
      <c r="BB267" s="60">
        <f t="shared" si="17"/>
        <v>138.54</v>
      </c>
      <c r="BC267" s="41" t="str">
        <f t="shared" si="18"/>
        <v>INR  One Hundred &amp; Thirty Eight  and Paise Fifty Four Only</v>
      </c>
      <c r="IA267" s="22">
        <v>3.54</v>
      </c>
      <c r="IB267" s="22" t="s">
        <v>317</v>
      </c>
      <c r="ID267" s="22">
        <v>1</v>
      </c>
      <c r="IE267" s="23" t="s">
        <v>425</v>
      </c>
      <c r="IF267" s="23"/>
      <c r="IG267" s="23"/>
      <c r="IH267" s="23"/>
      <c r="II267" s="23"/>
    </row>
    <row r="268" spans="1:243" s="22" customFormat="1" ht="28.5">
      <c r="A268" s="45">
        <v>3.55</v>
      </c>
      <c r="B268" s="63" t="s">
        <v>318</v>
      </c>
      <c r="C268" s="61"/>
      <c r="D268" s="65">
        <v>1</v>
      </c>
      <c r="E268" s="66" t="s">
        <v>425</v>
      </c>
      <c r="F268" s="51">
        <v>159.58</v>
      </c>
      <c r="G268" s="55"/>
      <c r="H268" s="55"/>
      <c r="I268" s="56" t="s">
        <v>38</v>
      </c>
      <c r="J268" s="57">
        <f t="shared" si="15"/>
        <v>1</v>
      </c>
      <c r="K268" s="55" t="s">
        <v>39</v>
      </c>
      <c r="L268" s="55" t="s">
        <v>4</v>
      </c>
      <c r="M268" s="58"/>
      <c r="N268" s="55"/>
      <c r="O268" s="55"/>
      <c r="P268" s="59"/>
      <c r="Q268" s="55"/>
      <c r="R268" s="55"/>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0">
        <f t="shared" si="16"/>
        <v>159.58</v>
      </c>
      <c r="BB268" s="60">
        <f t="shared" si="17"/>
        <v>159.58</v>
      </c>
      <c r="BC268" s="41" t="str">
        <f t="shared" si="18"/>
        <v>INR  One Hundred &amp; Fifty Nine  and Paise Fifty Eight Only</v>
      </c>
      <c r="IA268" s="22">
        <v>3.55</v>
      </c>
      <c r="IB268" s="22" t="s">
        <v>318</v>
      </c>
      <c r="ID268" s="22">
        <v>1</v>
      </c>
      <c r="IE268" s="23" t="s">
        <v>425</v>
      </c>
      <c r="IF268" s="23"/>
      <c r="IG268" s="23"/>
      <c r="IH268" s="23"/>
      <c r="II268" s="23"/>
    </row>
    <row r="269" spans="1:243" s="22" customFormat="1" ht="28.5">
      <c r="A269" s="45">
        <v>3.56</v>
      </c>
      <c r="B269" s="63" t="s">
        <v>319</v>
      </c>
      <c r="C269" s="61"/>
      <c r="D269" s="65">
        <v>1</v>
      </c>
      <c r="E269" s="66" t="s">
        <v>425</v>
      </c>
      <c r="F269" s="51">
        <v>185.01</v>
      </c>
      <c r="G269" s="55"/>
      <c r="H269" s="55"/>
      <c r="I269" s="56" t="s">
        <v>38</v>
      </c>
      <c r="J269" s="57">
        <f t="shared" si="15"/>
        <v>1</v>
      </c>
      <c r="K269" s="55" t="s">
        <v>39</v>
      </c>
      <c r="L269" s="55" t="s">
        <v>4</v>
      </c>
      <c r="M269" s="58"/>
      <c r="N269" s="55"/>
      <c r="O269" s="55"/>
      <c r="P269" s="59"/>
      <c r="Q269" s="55"/>
      <c r="R269" s="55"/>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0">
        <f t="shared" si="16"/>
        <v>185.01</v>
      </c>
      <c r="BB269" s="60">
        <f t="shared" si="17"/>
        <v>185.01</v>
      </c>
      <c r="BC269" s="41" t="str">
        <f t="shared" si="18"/>
        <v>INR  One Hundred &amp; Eighty Five  and Paise One Only</v>
      </c>
      <c r="IA269" s="22">
        <v>3.56</v>
      </c>
      <c r="IB269" s="22" t="s">
        <v>319</v>
      </c>
      <c r="ID269" s="22">
        <v>1</v>
      </c>
      <c r="IE269" s="23" t="s">
        <v>425</v>
      </c>
      <c r="IF269" s="23"/>
      <c r="IG269" s="23"/>
      <c r="IH269" s="23"/>
      <c r="II269" s="23"/>
    </row>
    <row r="270" spans="1:243" s="22" customFormat="1" ht="28.5">
      <c r="A270" s="45">
        <v>3.57</v>
      </c>
      <c r="B270" s="63" t="s">
        <v>320</v>
      </c>
      <c r="C270" s="61"/>
      <c r="D270" s="65">
        <v>3</v>
      </c>
      <c r="E270" s="66" t="s">
        <v>425</v>
      </c>
      <c r="F270" s="51">
        <v>238.49</v>
      </c>
      <c r="G270" s="55"/>
      <c r="H270" s="55"/>
      <c r="I270" s="56" t="s">
        <v>38</v>
      </c>
      <c r="J270" s="57">
        <f aca="true" t="shared" si="19" ref="J270:J332">IF(I270="Less(-)",-1,1)</f>
        <v>1</v>
      </c>
      <c r="K270" s="55" t="s">
        <v>39</v>
      </c>
      <c r="L270" s="55" t="s">
        <v>4</v>
      </c>
      <c r="M270" s="58"/>
      <c r="N270" s="55"/>
      <c r="O270" s="55"/>
      <c r="P270" s="59"/>
      <c r="Q270" s="55"/>
      <c r="R270" s="55"/>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0">
        <f t="shared" si="16"/>
        <v>715.47</v>
      </c>
      <c r="BB270" s="60">
        <f t="shared" si="17"/>
        <v>715.47</v>
      </c>
      <c r="BC270" s="41" t="str">
        <f t="shared" si="18"/>
        <v>INR  Seven Hundred &amp; Fifteen  and Paise Forty Seven Only</v>
      </c>
      <c r="IA270" s="22">
        <v>3.57</v>
      </c>
      <c r="IB270" s="22" t="s">
        <v>320</v>
      </c>
      <c r="ID270" s="22">
        <v>3</v>
      </c>
      <c r="IE270" s="23" t="s">
        <v>425</v>
      </c>
      <c r="IF270" s="23"/>
      <c r="IG270" s="23"/>
      <c r="IH270" s="23"/>
      <c r="II270" s="23"/>
    </row>
    <row r="271" spans="1:243" s="22" customFormat="1" ht="38.25">
      <c r="A271" s="45">
        <v>3.58</v>
      </c>
      <c r="B271" s="63" t="s">
        <v>321</v>
      </c>
      <c r="C271" s="61"/>
      <c r="D271" s="74"/>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c r="AY271" s="75"/>
      <c r="AZ271" s="75"/>
      <c r="BA271" s="75"/>
      <c r="BB271" s="75"/>
      <c r="BC271" s="76"/>
      <c r="IA271" s="22">
        <v>3.58</v>
      </c>
      <c r="IB271" s="22" t="s">
        <v>321</v>
      </c>
      <c r="IE271" s="23"/>
      <c r="IF271" s="23"/>
      <c r="IG271" s="23"/>
      <c r="IH271" s="23"/>
      <c r="II271" s="23"/>
    </row>
    <row r="272" spans="1:243" s="22" customFormat="1" ht="28.5">
      <c r="A272" s="45">
        <v>3.59</v>
      </c>
      <c r="B272" s="63" t="s">
        <v>322</v>
      </c>
      <c r="C272" s="61"/>
      <c r="D272" s="65">
        <v>1</v>
      </c>
      <c r="E272" s="66" t="s">
        <v>425</v>
      </c>
      <c r="F272" s="51">
        <v>272.69</v>
      </c>
      <c r="G272" s="55"/>
      <c r="H272" s="55"/>
      <c r="I272" s="56" t="s">
        <v>38</v>
      </c>
      <c r="J272" s="57">
        <f t="shared" si="19"/>
        <v>1</v>
      </c>
      <c r="K272" s="55" t="s">
        <v>39</v>
      </c>
      <c r="L272" s="55" t="s">
        <v>4</v>
      </c>
      <c r="M272" s="58"/>
      <c r="N272" s="55"/>
      <c r="O272" s="55"/>
      <c r="P272" s="59"/>
      <c r="Q272" s="55"/>
      <c r="R272" s="55"/>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0">
        <f t="shared" si="16"/>
        <v>272.69</v>
      </c>
      <c r="BB272" s="60">
        <f t="shared" si="17"/>
        <v>272.69</v>
      </c>
      <c r="BC272" s="41" t="str">
        <f t="shared" si="18"/>
        <v>INR  Two Hundred &amp; Seventy Two  and Paise Sixty Nine Only</v>
      </c>
      <c r="IA272" s="22">
        <v>3.59</v>
      </c>
      <c r="IB272" s="22" t="s">
        <v>322</v>
      </c>
      <c r="ID272" s="22">
        <v>1</v>
      </c>
      <c r="IE272" s="23" t="s">
        <v>425</v>
      </c>
      <c r="IF272" s="23"/>
      <c r="IG272" s="23"/>
      <c r="IH272" s="23"/>
      <c r="II272" s="23"/>
    </row>
    <row r="273" spans="1:243" s="22" customFormat="1" ht="28.5">
      <c r="A273" s="45">
        <v>3.6</v>
      </c>
      <c r="B273" s="63" t="s">
        <v>316</v>
      </c>
      <c r="C273" s="61"/>
      <c r="D273" s="65">
        <v>1</v>
      </c>
      <c r="E273" s="66" t="s">
        <v>425</v>
      </c>
      <c r="F273" s="51">
        <v>284.96</v>
      </c>
      <c r="G273" s="55"/>
      <c r="H273" s="55"/>
      <c r="I273" s="56" t="s">
        <v>38</v>
      </c>
      <c r="J273" s="57">
        <f t="shared" si="19"/>
        <v>1</v>
      </c>
      <c r="K273" s="55" t="s">
        <v>39</v>
      </c>
      <c r="L273" s="55" t="s">
        <v>4</v>
      </c>
      <c r="M273" s="58"/>
      <c r="N273" s="55"/>
      <c r="O273" s="55"/>
      <c r="P273" s="59"/>
      <c r="Q273" s="55"/>
      <c r="R273" s="55"/>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0">
        <f t="shared" si="16"/>
        <v>284.96</v>
      </c>
      <c r="BB273" s="60">
        <f t="shared" si="17"/>
        <v>284.96</v>
      </c>
      <c r="BC273" s="41" t="str">
        <f t="shared" si="18"/>
        <v>INR  Two Hundred &amp; Eighty Four  and Paise Ninety Six Only</v>
      </c>
      <c r="IA273" s="22">
        <v>3.6</v>
      </c>
      <c r="IB273" s="22" t="s">
        <v>316</v>
      </c>
      <c r="ID273" s="22">
        <v>1</v>
      </c>
      <c r="IE273" s="23" t="s">
        <v>425</v>
      </c>
      <c r="IF273" s="23"/>
      <c r="IG273" s="23"/>
      <c r="IH273" s="23"/>
      <c r="II273" s="23"/>
    </row>
    <row r="274" spans="1:243" s="22" customFormat="1" ht="28.5">
      <c r="A274" s="45">
        <v>3.61</v>
      </c>
      <c r="B274" s="63" t="s">
        <v>323</v>
      </c>
      <c r="C274" s="61"/>
      <c r="D274" s="65">
        <v>1</v>
      </c>
      <c r="E274" s="66" t="s">
        <v>425</v>
      </c>
      <c r="F274" s="51">
        <v>297.24</v>
      </c>
      <c r="G274" s="55"/>
      <c r="H274" s="55"/>
      <c r="I274" s="56" t="s">
        <v>38</v>
      </c>
      <c r="J274" s="57">
        <f t="shared" si="19"/>
        <v>1</v>
      </c>
      <c r="K274" s="55" t="s">
        <v>39</v>
      </c>
      <c r="L274" s="55" t="s">
        <v>4</v>
      </c>
      <c r="M274" s="58"/>
      <c r="N274" s="55"/>
      <c r="O274" s="55"/>
      <c r="P274" s="59"/>
      <c r="Q274" s="55"/>
      <c r="R274" s="55"/>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0">
        <f t="shared" si="16"/>
        <v>297.24</v>
      </c>
      <c r="BB274" s="60">
        <f t="shared" si="17"/>
        <v>297.24</v>
      </c>
      <c r="BC274" s="41" t="str">
        <f t="shared" si="18"/>
        <v>INR  Two Hundred &amp; Ninety Seven  and Paise Twenty Four Only</v>
      </c>
      <c r="IA274" s="22">
        <v>3.61</v>
      </c>
      <c r="IB274" s="22" t="s">
        <v>323</v>
      </c>
      <c r="ID274" s="22">
        <v>1</v>
      </c>
      <c r="IE274" s="23" t="s">
        <v>425</v>
      </c>
      <c r="IF274" s="23"/>
      <c r="IG274" s="23"/>
      <c r="IH274" s="23"/>
      <c r="II274" s="23"/>
    </row>
    <row r="275" spans="1:243" s="22" customFormat="1" ht="28.5">
      <c r="A275" s="45">
        <v>3.62</v>
      </c>
      <c r="B275" s="63" t="s">
        <v>324</v>
      </c>
      <c r="C275" s="61"/>
      <c r="D275" s="65">
        <v>1</v>
      </c>
      <c r="E275" s="66" t="s">
        <v>425</v>
      </c>
      <c r="F275" s="51">
        <v>331.43</v>
      </c>
      <c r="G275" s="55"/>
      <c r="H275" s="55"/>
      <c r="I275" s="56" t="s">
        <v>38</v>
      </c>
      <c r="J275" s="57">
        <f t="shared" si="19"/>
        <v>1</v>
      </c>
      <c r="K275" s="55" t="s">
        <v>39</v>
      </c>
      <c r="L275" s="55" t="s">
        <v>4</v>
      </c>
      <c r="M275" s="58"/>
      <c r="N275" s="55"/>
      <c r="O275" s="55"/>
      <c r="P275" s="59"/>
      <c r="Q275" s="55"/>
      <c r="R275" s="55"/>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0">
        <f t="shared" si="16"/>
        <v>331.43</v>
      </c>
      <c r="BB275" s="60">
        <f t="shared" si="17"/>
        <v>331.43</v>
      </c>
      <c r="BC275" s="41" t="str">
        <f t="shared" si="18"/>
        <v>INR  Three Hundred &amp; Thirty One  and Paise Forty Three Only</v>
      </c>
      <c r="IA275" s="22">
        <v>3.62</v>
      </c>
      <c r="IB275" s="22" t="s">
        <v>324</v>
      </c>
      <c r="ID275" s="22">
        <v>1</v>
      </c>
      <c r="IE275" s="23" t="s">
        <v>425</v>
      </c>
      <c r="IF275" s="23"/>
      <c r="IG275" s="23"/>
      <c r="IH275" s="23"/>
      <c r="II275" s="23"/>
    </row>
    <row r="276" spans="1:243" s="22" customFormat="1" ht="63.75">
      <c r="A276" s="45">
        <v>3.63</v>
      </c>
      <c r="B276" s="63" t="s">
        <v>325</v>
      </c>
      <c r="C276" s="61"/>
      <c r="D276" s="74"/>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c r="BA276" s="75"/>
      <c r="BB276" s="75"/>
      <c r="BC276" s="76"/>
      <c r="IA276" s="22">
        <v>3.63</v>
      </c>
      <c r="IB276" s="22" t="s">
        <v>325</v>
      </c>
      <c r="IE276" s="23"/>
      <c r="IF276" s="23"/>
      <c r="IG276" s="23"/>
      <c r="IH276" s="23"/>
      <c r="II276" s="23"/>
    </row>
    <row r="277" spans="1:243" s="22" customFormat="1" ht="28.5">
      <c r="A277" s="45">
        <v>3.64</v>
      </c>
      <c r="B277" s="63" t="s">
        <v>326</v>
      </c>
      <c r="C277" s="61"/>
      <c r="D277" s="65">
        <v>5</v>
      </c>
      <c r="E277" s="66" t="s">
        <v>425</v>
      </c>
      <c r="F277" s="51">
        <v>225.34</v>
      </c>
      <c r="G277" s="55"/>
      <c r="H277" s="55"/>
      <c r="I277" s="56" t="s">
        <v>38</v>
      </c>
      <c r="J277" s="57">
        <f t="shared" si="19"/>
        <v>1</v>
      </c>
      <c r="K277" s="55" t="s">
        <v>39</v>
      </c>
      <c r="L277" s="55" t="s">
        <v>4</v>
      </c>
      <c r="M277" s="58"/>
      <c r="N277" s="55"/>
      <c r="O277" s="55"/>
      <c r="P277" s="59"/>
      <c r="Q277" s="55"/>
      <c r="R277" s="55"/>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0">
        <f t="shared" si="16"/>
        <v>1126.7</v>
      </c>
      <c r="BB277" s="60">
        <f t="shared" si="17"/>
        <v>1126.7</v>
      </c>
      <c r="BC277" s="41" t="str">
        <f t="shared" si="18"/>
        <v>INR  One Thousand One Hundred &amp; Twenty Six  and Paise Seventy Only</v>
      </c>
      <c r="IA277" s="22">
        <v>3.64</v>
      </c>
      <c r="IB277" s="22" t="s">
        <v>326</v>
      </c>
      <c r="ID277" s="22">
        <v>5</v>
      </c>
      <c r="IE277" s="23" t="s">
        <v>425</v>
      </c>
      <c r="IF277" s="23"/>
      <c r="IG277" s="23"/>
      <c r="IH277" s="23"/>
      <c r="II277" s="23"/>
    </row>
    <row r="278" spans="1:243" s="22" customFormat="1" ht="28.5">
      <c r="A278" s="45">
        <v>3.65</v>
      </c>
      <c r="B278" s="63" t="s">
        <v>316</v>
      </c>
      <c r="C278" s="61"/>
      <c r="D278" s="65">
        <v>50</v>
      </c>
      <c r="E278" s="66" t="s">
        <v>425</v>
      </c>
      <c r="F278" s="51">
        <v>300.75</v>
      </c>
      <c r="G278" s="55"/>
      <c r="H278" s="55"/>
      <c r="I278" s="56" t="s">
        <v>38</v>
      </c>
      <c r="J278" s="57">
        <f t="shared" si="19"/>
        <v>1</v>
      </c>
      <c r="K278" s="55" t="s">
        <v>39</v>
      </c>
      <c r="L278" s="55" t="s">
        <v>4</v>
      </c>
      <c r="M278" s="58"/>
      <c r="N278" s="55"/>
      <c r="O278" s="55"/>
      <c r="P278" s="59"/>
      <c r="Q278" s="55"/>
      <c r="R278" s="55"/>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0">
        <f t="shared" si="16"/>
        <v>15037.5</v>
      </c>
      <c r="BB278" s="60">
        <f t="shared" si="17"/>
        <v>15037.5</v>
      </c>
      <c r="BC278" s="41" t="str">
        <f t="shared" si="18"/>
        <v>INR  Fifteen Thousand  &amp;Thirty Seven  and Paise Fifty Only</v>
      </c>
      <c r="IA278" s="22">
        <v>3.65</v>
      </c>
      <c r="IB278" s="22" t="s">
        <v>316</v>
      </c>
      <c r="ID278" s="22">
        <v>50</v>
      </c>
      <c r="IE278" s="23" t="s">
        <v>425</v>
      </c>
      <c r="IF278" s="23"/>
      <c r="IG278" s="23"/>
      <c r="IH278" s="23"/>
      <c r="II278" s="23"/>
    </row>
    <row r="279" spans="1:243" s="22" customFormat="1" ht="28.5">
      <c r="A279" s="45">
        <v>3.66</v>
      </c>
      <c r="B279" s="63" t="s">
        <v>324</v>
      </c>
      <c r="C279" s="61"/>
      <c r="D279" s="65">
        <v>55</v>
      </c>
      <c r="E279" s="66" t="s">
        <v>425</v>
      </c>
      <c r="F279" s="51">
        <v>403.33</v>
      </c>
      <c r="G279" s="55"/>
      <c r="H279" s="55"/>
      <c r="I279" s="56" t="s">
        <v>38</v>
      </c>
      <c r="J279" s="57">
        <f t="shared" si="19"/>
        <v>1</v>
      </c>
      <c r="K279" s="55" t="s">
        <v>39</v>
      </c>
      <c r="L279" s="55" t="s">
        <v>4</v>
      </c>
      <c r="M279" s="58"/>
      <c r="N279" s="55"/>
      <c r="O279" s="55"/>
      <c r="P279" s="59"/>
      <c r="Q279" s="55"/>
      <c r="R279" s="55"/>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0">
        <f t="shared" si="16"/>
        <v>22183.15</v>
      </c>
      <c r="BB279" s="60">
        <f t="shared" si="17"/>
        <v>22183.15</v>
      </c>
      <c r="BC279" s="41" t="str">
        <f t="shared" si="18"/>
        <v>INR  Twenty Two Thousand One Hundred &amp; Eighty Three  and Paise Fifteen Only</v>
      </c>
      <c r="IA279" s="22">
        <v>3.66</v>
      </c>
      <c r="IB279" s="22" t="s">
        <v>324</v>
      </c>
      <c r="ID279" s="22">
        <v>55</v>
      </c>
      <c r="IE279" s="23" t="s">
        <v>425</v>
      </c>
      <c r="IF279" s="23"/>
      <c r="IG279" s="23"/>
      <c r="IH279" s="23"/>
      <c r="II279" s="23"/>
    </row>
    <row r="280" spans="1:243" s="22" customFormat="1" ht="127.5">
      <c r="A280" s="45">
        <v>3.67</v>
      </c>
      <c r="B280" s="63" t="s">
        <v>327</v>
      </c>
      <c r="C280" s="61"/>
      <c r="D280" s="74"/>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c r="AY280" s="75"/>
      <c r="AZ280" s="75"/>
      <c r="BA280" s="75"/>
      <c r="BB280" s="75"/>
      <c r="BC280" s="76"/>
      <c r="IA280" s="22">
        <v>3.67</v>
      </c>
      <c r="IB280" s="22" t="s">
        <v>327</v>
      </c>
      <c r="IE280" s="23"/>
      <c r="IF280" s="23"/>
      <c r="IG280" s="23"/>
      <c r="IH280" s="23"/>
      <c r="II280" s="23"/>
    </row>
    <row r="281" spans="1:243" s="22" customFormat="1" ht="28.5">
      <c r="A281" s="45">
        <v>3.68</v>
      </c>
      <c r="B281" s="63" t="s">
        <v>328</v>
      </c>
      <c r="C281" s="61"/>
      <c r="D281" s="65">
        <v>1</v>
      </c>
      <c r="E281" s="66" t="s">
        <v>425</v>
      </c>
      <c r="F281" s="51">
        <v>15384.48</v>
      </c>
      <c r="G281" s="55"/>
      <c r="H281" s="55"/>
      <c r="I281" s="56" t="s">
        <v>38</v>
      </c>
      <c r="J281" s="57">
        <f t="shared" si="19"/>
        <v>1</v>
      </c>
      <c r="K281" s="55" t="s">
        <v>39</v>
      </c>
      <c r="L281" s="55" t="s">
        <v>4</v>
      </c>
      <c r="M281" s="58"/>
      <c r="N281" s="55"/>
      <c r="O281" s="55"/>
      <c r="P281" s="59"/>
      <c r="Q281" s="55"/>
      <c r="R281" s="55"/>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0">
        <f t="shared" si="16"/>
        <v>15384.48</v>
      </c>
      <c r="BB281" s="60">
        <f t="shared" si="17"/>
        <v>15384.48</v>
      </c>
      <c r="BC281" s="41" t="str">
        <f t="shared" si="18"/>
        <v>INR  Fifteen Thousand Three Hundred &amp; Eighty Four  and Paise Forty Eight Only</v>
      </c>
      <c r="IA281" s="22">
        <v>3.68</v>
      </c>
      <c r="IB281" s="22" t="s">
        <v>328</v>
      </c>
      <c r="ID281" s="22">
        <v>1</v>
      </c>
      <c r="IE281" s="23" t="s">
        <v>425</v>
      </c>
      <c r="IF281" s="23"/>
      <c r="IG281" s="23"/>
      <c r="IH281" s="23"/>
      <c r="II281" s="23"/>
    </row>
    <row r="282" spans="1:243" s="22" customFormat="1" ht="63.75">
      <c r="A282" s="45">
        <v>3.69</v>
      </c>
      <c r="B282" s="63" t="s">
        <v>329</v>
      </c>
      <c r="C282" s="61"/>
      <c r="D282" s="74"/>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c r="BA282" s="75"/>
      <c r="BB282" s="75"/>
      <c r="BC282" s="76"/>
      <c r="IA282" s="22">
        <v>3.69</v>
      </c>
      <c r="IB282" s="22" t="s">
        <v>329</v>
      </c>
      <c r="IE282" s="23"/>
      <c r="IF282" s="23"/>
      <c r="IG282" s="23"/>
      <c r="IH282" s="23"/>
      <c r="II282" s="23"/>
    </row>
    <row r="283" spans="1:243" s="22" customFormat="1" ht="28.5">
      <c r="A283" s="45">
        <v>3.7</v>
      </c>
      <c r="B283" s="63" t="s">
        <v>330</v>
      </c>
      <c r="C283" s="61"/>
      <c r="D283" s="65">
        <v>69</v>
      </c>
      <c r="E283" s="66" t="s">
        <v>425</v>
      </c>
      <c r="F283" s="51">
        <v>224.46</v>
      </c>
      <c r="G283" s="55"/>
      <c r="H283" s="55"/>
      <c r="I283" s="56" t="s">
        <v>38</v>
      </c>
      <c r="J283" s="57">
        <f t="shared" si="19"/>
        <v>1</v>
      </c>
      <c r="K283" s="55" t="s">
        <v>39</v>
      </c>
      <c r="L283" s="55" t="s">
        <v>4</v>
      </c>
      <c r="M283" s="58"/>
      <c r="N283" s="55"/>
      <c r="O283" s="55"/>
      <c r="P283" s="59"/>
      <c r="Q283" s="55"/>
      <c r="R283" s="55"/>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0">
        <f t="shared" si="16"/>
        <v>15487.74</v>
      </c>
      <c r="BB283" s="60">
        <f t="shared" si="17"/>
        <v>15487.74</v>
      </c>
      <c r="BC283" s="41" t="str">
        <f t="shared" si="18"/>
        <v>INR  Fifteen Thousand Four Hundred &amp; Eighty Seven  and Paise Seventy Four Only</v>
      </c>
      <c r="IA283" s="22">
        <v>3.7</v>
      </c>
      <c r="IB283" s="22" t="s">
        <v>330</v>
      </c>
      <c r="ID283" s="22">
        <v>69</v>
      </c>
      <c r="IE283" s="23" t="s">
        <v>425</v>
      </c>
      <c r="IF283" s="23"/>
      <c r="IG283" s="23"/>
      <c r="IH283" s="23"/>
      <c r="II283" s="23"/>
    </row>
    <row r="284" spans="1:243" s="22" customFormat="1" ht="28.5">
      <c r="A284" s="45">
        <v>3.71</v>
      </c>
      <c r="B284" s="63" t="s">
        <v>331</v>
      </c>
      <c r="C284" s="61"/>
      <c r="D284" s="65">
        <v>1</v>
      </c>
      <c r="E284" s="66" t="s">
        <v>425</v>
      </c>
      <c r="F284" s="51">
        <v>525.21</v>
      </c>
      <c r="G284" s="55"/>
      <c r="H284" s="55"/>
      <c r="I284" s="56" t="s">
        <v>38</v>
      </c>
      <c r="J284" s="57">
        <f t="shared" si="19"/>
        <v>1</v>
      </c>
      <c r="K284" s="55" t="s">
        <v>39</v>
      </c>
      <c r="L284" s="55" t="s">
        <v>4</v>
      </c>
      <c r="M284" s="58"/>
      <c r="N284" s="55"/>
      <c r="O284" s="55"/>
      <c r="P284" s="59"/>
      <c r="Q284" s="55"/>
      <c r="R284" s="55"/>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0">
        <f t="shared" si="16"/>
        <v>525.21</v>
      </c>
      <c r="BB284" s="60">
        <f t="shared" si="17"/>
        <v>525.21</v>
      </c>
      <c r="BC284" s="41" t="str">
        <f t="shared" si="18"/>
        <v>INR  Five Hundred &amp; Twenty Five  and Paise Twenty One Only</v>
      </c>
      <c r="IA284" s="22">
        <v>3.71</v>
      </c>
      <c r="IB284" s="22" t="s">
        <v>331</v>
      </c>
      <c r="ID284" s="22">
        <v>1</v>
      </c>
      <c r="IE284" s="23" t="s">
        <v>425</v>
      </c>
      <c r="IF284" s="23"/>
      <c r="IG284" s="23"/>
      <c r="IH284" s="23"/>
      <c r="II284" s="23"/>
    </row>
    <row r="285" spans="1:243" s="22" customFormat="1" ht="28.5">
      <c r="A285" s="45">
        <v>3.72</v>
      </c>
      <c r="B285" s="63" t="s">
        <v>332</v>
      </c>
      <c r="C285" s="61"/>
      <c r="D285" s="65">
        <v>16</v>
      </c>
      <c r="E285" s="66" t="s">
        <v>425</v>
      </c>
      <c r="F285" s="51">
        <v>882.95</v>
      </c>
      <c r="G285" s="55"/>
      <c r="H285" s="55"/>
      <c r="I285" s="56" t="s">
        <v>38</v>
      </c>
      <c r="J285" s="57">
        <f t="shared" si="19"/>
        <v>1</v>
      </c>
      <c r="K285" s="55" t="s">
        <v>39</v>
      </c>
      <c r="L285" s="55" t="s">
        <v>4</v>
      </c>
      <c r="M285" s="58"/>
      <c r="N285" s="55"/>
      <c r="O285" s="55"/>
      <c r="P285" s="59"/>
      <c r="Q285" s="55"/>
      <c r="R285" s="55"/>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0">
        <f t="shared" si="16"/>
        <v>14127.2</v>
      </c>
      <c r="BB285" s="60">
        <f t="shared" si="17"/>
        <v>14127.2</v>
      </c>
      <c r="BC285" s="41" t="str">
        <f t="shared" si="18"/>
        <v>INR  Fourteen Thousand One Hundred &amp; Twenty Seven  and Paise Twenty Only</v>
      </c>
      <c r="IA285" s="22">
        <v>3.72</v>
      </c>
      <c r="IB285" s="22" t="s">
        <v>332</v>
      </c>
      <c r="ID285" s="22">
        <v>16</v>
      </c>
      <c r="IE285" s="23" t="s">
        <v>425</v>
      </c>
      <c r="IF285" s="23"/>
      <c r="IG285" s="23"/>
      <c r="IH285" s="23"/>
      <c r="II285" s="23"/>
    </row>
    <row r="286" spans="1:243" s="22" customFormat="1" ht="28.5">
      <c r="A286" s="45">
        <v>3.73</v>
      </c>
      <c r="B286" s="63" t="s">
        <v>333</v>
      </c>
      <c r="C286" s="61"/>
      <c r="D286" s="65">
        <v>12</v>
      </c>
      <c r="E286" s="66" t="s">
        <v>425</v>
      </c>
      <c r="F286" s="51">
        <v>1076.72</v>
      </c>
      <c r="G286" s="55"/>
      <c r="H286" s="55"/>
      <c r="I286" s="56" t="s">
        <v>38</v>
      </c>
      <c r="J286" s="57">
        <f t="shared" si="19"/>
        <v>1</v>
      </c>
      <c r="K286" s="55" t="s">
        <v>39</v>
      </c>
      <c r="L286" s="55" t="s">
        <v>4</v>
      </c>
      <c r="M286" s="58"/>
      <c r="N286" s="55"/>
      <c r="O286" s="55"/>
      <c r="P286" s="59"/>
      <c r="Q286" s="55"/>
      <c r="R286" s="55"/>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0">
        <f aca="true" t="shared" si="20" ref="BA286:BA349">(total_amount_ba($B$2,$D$2,D286,F286,J286,K286,M286))</f>
        <v>12920.64</v>
      </c>
      <c r="BB286" s="60">
        <f aca="true" t="shared" si="21" ref="BB286:BB349">BA286+SUM(N286:AZ286)</f>
        <v>12920.64</v>
      </c>
      <c r="BC286" s="41" t="str">
        <f aca="true" t="shared" si="22" ref="BC286:BC349">SpellNumber(L286,BB286)</f>
        <v>INR  Twelve Thousand Nine Hundred &amp; Twenty  and Paise Sixty Four Only</v>
      </c>
      <c r="IA286" s="22">
        <v>3.73</v>
      </c>
      <c r="IB286" s="22" t="s">
        <v>333</v>
      </c>
      <c r="ID286" s="22">
        <v>12</v>
      </c>
      <c r="IE286" s="23" t="s">
        <v>425</v>
      </c>
      <c r="IF286" s="23"/>
      <c r="IG286" s="23"/>
      <c r="IH286" s="23"/>
      <c r="II286" s="23"/>
    </row>
    <row r="287" spans="1:243" s="22" customFormat="1" ht="51">
      <c r="A287" s="45">
        <v>3.74</v>
      </c>
      <c r="B287" s="63" t="s">
        <v>334</v>
      </c>
      <c r="C287" s="61"/>
      <c r="D287" s="74"/>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75"/>
      <c r="BB287" s="75"/>
      <c r="BC287" s="76"/>
      <c r="IA287" s="22">
        <v>3.74</v>
      </c>
      <c r="IB287" s="22" t="s">
        <v>334</v>
      </c>
      <c r="IE287" s="23"/>
      <c r="IF287" s="23"/>
      <c r="IG287" s="23"/>
      <c r="IH287" s="23"/>
      <c r="II287" s="23"/>
    </row>
    <row r="288" spans="1:243" s="22" customFormat="1" ht="28.5">
      <c r="A288" s="45">
        <v>3.75</v>
      </c>
      <c r="B288" s="63" t="s">
        <v>330</v>
      </c>
      <c r="C288" s="61"/>
      <c r="D288" s="65">
        <v>11</v>
      </c>
      <c r="E288" s="66" t="s">
        <v>425</v>
      </c>
      <c r="F288" s="51">
        <v>719.86</v>
      </c>
      <c r="G288" s="55"/>
      <c r="H288" s="55"/>
      <c r="I288" s="56" t="s">
        <v>38</v>
      </c>
      <c r="J288" s="57">
        <f t="shared" si="19"/>
        <v>1</v>
      </c>
      <c r="K288" s="55" t="s">
        <v>39</v>
      </c>
      <c r="L288" s="55" t="s">
        <v>4</v>
      </c>
      <c r="M288" s="58"/>
      <c r="N288" s="55"/>
      <c r="O288" s="55"/>
      <c r="P288" s="59"/>
      <c r="Q288" s="55"/>
      <c r="R288" s="55"/>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0">
        <f t="shared" si="20"/>
        <v>7918.46</v>
      </c>
      <c r="BB288" s="60">
        <f t="shared" si="21"/>
        <v>7918.46</v>
      </c>
      <c r="BC288" s="41" t="str">
        <f t="shared" si="22"/>
        <v>INR  Seven Thousand Nine Hundred &amp; Eighteen  and Paise Forty Six Only</v>
      </c>
      <c r="IA288" s="22">
        <v>3.75</v>
      </c>
      <c r="IB288" s="22" t="s">
        <v>330</v>
      </c>
      <c r="ID288" s="22">
        <v>11</v>
      </c>
      <c r="IE288" s="23" t="s">
        <v>425</v>
      </c>
      <c r="IF288" s="23"/>
      <c r="IG288" s="23"/>
      <c r="IH288" s="23"/>
      <c r="II288" s="23"/>
    </row>
    <row r="289" spans="1:243" s="22" customFormat="1" ht="28.5">
      <c r="A289" s="45">
        <v>3.76</v>
      </c>
      <c r="B289" s="63" t="s">
        <v>335</v>
      </c>
      <c r="C289" s="61"/>
      <c r="D289" s="65">
        <v>2</v>
      </c>
      <c r="E289" s="66" t="s">
        <v>425</v>
      </c>
      <c r="F289" s="51">
        <v>1341.52</v>
      </c>
      <c r="G289" s="55"/>
      <c r="H289" s="55"/>
      <c r="I289" s="56" t="s">
        <v>38</v>
      </c>
      <c r="J289" s="57">
        <f t="shared" si="19"/>
        <v>1</v>
      </c>
      <c r="K289" s="55" t="s">
        <v>39</v>
      </c>
      <c r="L289" s="55" t="s">
        <v>4</v>
      </c>
      <c r="M289" s="58"/>
      <c r="N289" s="55"/>
      <c r="O289" s="55"/>
      <c r="P289" s="59"/>
      <c r="Q289" s="55"/>
      <c r="R289" s="55"/>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0">
        <f t="shared" si="20"/>
        <v>2683.04</v>
      </c>
      <c r="BB289" s="60">
        <f t="shared" si="21"/>
        <v>2683.04</v>
      </c>
      <c r="BC289" s="41" t="str">
        <f t="shared" si="22"/>
        <v>INR  Two Thousand Six Hundred &amp; Eighty Three  and Paise Four Only</v>
      </c>
      <c r="IA289" s="22">
        <v>3.76</v>
      </c>
      <c r="IB289" s="22" t="s">
        <v>335</v>
      </c>
      <c r="ID289" s="22">
        <v>2</v>
      </c>
      <c r="IE289" s="23" t="s">
        <v>425</v>
      </c>
      <c r="IF289" s="23"/>
      <c r="IG289" s="23"/>
      <c r="IH289" s="23"/>
      <c r="II289" s="23"/>
    </row>
    <row r="290" spans="1:243" s="22" customFormat="1" ht="28.5">
      <c r="A290" s="45">
        <v>3.77</v>
      </c>
      <c r="B290" s="63" t="s">
        <v>332</v>
      </c>
      <c r="C290" s="61"/>
      <c r="D290" s="65">
        <v>7</v>
      </c>
      <c r="E290" s="66" t="s">
        <v>425</v>
      </c>
      <c r="F290" s="51">
        <v>2427.01</v>
      </c>
      <c r="G290" s="55"/>
      <c r="H290" s="55"/>
      <c r="I290" s="56" t="s">
        <v>38</v>
      </c>
      <c r="J290" s="57">
        <f t="shared" si="19"/>
        <v>1</v>
      </c>
      <c r="K290" s="55" t="s">
        <v>39</v>
      </c>
      <c r="L290" s="55" t="s">
        <v>4</v>
      </c>
      <c r="M290" s="58"/>
      <c r="N290" s="55"/>
      <c r="O290" s="55"/>
      <c r="P290" s="59"/>
      <c r="Q290" s="55"/>
      <c r="R290" s="55"/>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0">
        <f t="shared" si="20"/>
        <v>16989.07</v>
      </c>
      <c r="BB290" s="60">
        <f t="shared" si="21"/>
        <v>16989.07</v>
      </c>
      <c r="BC290" s="41" t="str">
        <f t="shared" si="22"/>
        <v>INR  Sixteen Thousand Nine Hundred &amp; Eighty Nine  and Paise Seven Only</v>
      </c>
      <c r="IA290" s="22">
        <v>3.77</v>
      </c>
      <c r="IB290" s="22" t="s">
        <v>332</v>
      </c>
      <c r="ID290" s="22">
        <v>7</v>
      </c>
      <c r="IE290" s="23" t="s">
        <v>425</v>
      </c>
      <c r="IF290" s="23"/>
      <c r="IG290" s="23"/>
      <c r="IH290" s="23"/>
      <c r="II290" s="23"/>
    </row>
    <row r="291" spans="1:243" s="22" customFormat="1" ht="28.5">
      <c r="A291" s="45">
        <v>3.78</v>
      </c>
      <c r="B291" s="63" t="s">
        <v>336</v>
      </c>
      <c r="C291" s="61"/>
      <c r="D291" s="65">
        <v>4</v>
      </c>
      <c r="E291" s="66" t="s">
        <v>425</v>
      </c>
      <c r="F291" s="51">
        <v>3037.26</v>
      </c>
      <c r="G291" s="55"/>
      <c r="H291" s="55"/>
      <c r="I291" s="56" t="s">
        <v>38</v>
      </c>
      <c r="J291" s="57">
        <f t="shared" si="19"/>
        <v>1</v>
      </c>
      <c r="K291" s="55" t="s">
        <v>39</v>
      </c>
      <c r="L291" s="55" t="s">
        <v>4</v>
      </c>
      <c r="M291" s="58"/>
      <c r="N291" s="55"/>
      <c r="O291" s="55"/>
      <c r="P291" s="59"/>
      <c r="Q291" s="55"/>
      <c r="R291" s="55"/>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0">
        <f t="shared" si="20"/>
        <v>12149.04</v>
      </c>
      <c r="BB291" s="60">
        <f t="shared" si="21"/>
        <v>12149.04</v>
      </c>
      <c r="BC291" s="41" t="str">
        <f t="shared" si="22"/>
        <v>INR  Twelve Thousand One Hundred &amp; Forty Nine  and Paise Four Only</v>
      </c>
      <c r="IA291" s="22">
        <v>3.78</v>
      </c>
      <c r="IB291" s="22" t="s">
        <v>336</v>
      </c>
      <c r="ID291" s="22">
        <v>4</v>
      </c>
      <c r="IE291" s="23" t="s">
        <v>425</v>
      </c>
      <c r="IF291" s="23"/>
      <c r="IG291" s="23"/>
      <c r="IH291" s="23"/>
      <c r="II291" s="23"/>
    </row>
    <row r="292" spans="1:243" s="22" customFormat="1" ht="63.75">
      <c r="A292" s="45">
        <v>3.79</v>
      </c>
      <c r="B292" s="63" t="s">
        <v>337</v>
      </c>
      <c r="C292" s="61"/>
      <c r="D292" s="65">
        <v>1</v>
      </c>
      <c r="E292" s="66" t="s">
        <v>425</v>
      </c>
      <c r="F292" s="51">
        <v>1024.99</v>
      </c>
      <c r="G292" s="55"/>
      <c r="H292" s="55"/>
      <c r="I292" s="56" t="s">
        <v>38</v>
      </c>
      <c r="J292" s="57">
        <f t="shared" si="19"/>
        <v>1</v>
      </c>
      <c r="K292" s="55" t="s">
        <v>39</v>
      </c>
      <c r="L292" s="55" t="s">
        <v>4</v>
      </c>
      <c r="M292" s="58"/>
      <c r="N292" s="55"/>
      <c r="O292" s="55"/>
      <c r="P292" s="59"/>
      <c r="Q292" s="55"/>
      <c r="R292" s="55"/>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0">
        <f t="shared" si="20"/>
        <v>1024.99</v>
      </c>
      <c r="BB292" s="60">
        <f t="shared" si="21"/>
        <v>1024.99</v>
      </c>
      <c r="BC292" s="41" t="str">
        <f t="shared" si="22"/>
        <v>INR  One Thousand  &amp;Twenty Four  and Paise Ninety Nine Only</v>
      </c>
      <c r="IA292" s="22">
        <v>3.79</v>
      </c>
      <c r="IB292" s="22" t="s">
        <v>337</v>
      </c>
      <c r="ID292" s="22">
        <v>1</v>
      </c>
      <c r="IE292" s="23" t="s">
        <v>425</v>
      </c>
      <c r="IF292" s="23"/>
      <c r="IG292" s="23"/>
      <c r="IH292" s="23"/>
      <c r="II292" s="23"/>
    </row>
    <row r="293" spans="1:243" s="22" customFormat="1" ht="63.75">
      <c r="A293" s="45">
        <v>3.8</v>
      </c>
      <c r="B293" s="63" t="s">
        <v>338</v>
      </c>
      <c r="C293" s="61"/>
      <c r="D293" s="65">
        <v>1</v>
      </c>
      <c r="E293" s="66" t="s">
        <v>425</v>
      </c>
      <c r="F293" s="51">
        <v>1395.88</v>
      </c>
      <c r="G293" s="55"/>
      <c r="H293" s="55"/>
      <c r="I293" s="56" t="s">
        <v>38</v>
      </c>
      <c r="J293" s="57">
        <f t="shared" si="19"/>
        <v>1</v>
      </c>
      <c r="K293" s="55" t="s">
        <v>39</v>
      </c>
      <c r="L293" s="55" t="s">
        <v>4</v>
      </c>
      <c r="M293" s="58"/>
      <c r="N293" s="55"/>
      <c r="O293" s="55"/>
      <c r="P293" s="59"/>
      <c r="Q293" s="55"/>
      <c r="R293" s="55"/>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0">
        <f t="shared" si="20"/>
        <v>1395.88</v>
      </c>
      <c r="BB293" s="60">
        <f t="shared" si="21"/>
        <v>1395.88</v>
      </c>
      <c r="BC293" s="41" t="str">
        <f t="shared" si="22"/>
        <v>INR  One Thousand Three Hundred &amp; Ninety Five  and Paise Eighty Eight Only</v>
      </c>
      <c r="IA293" s="22">
        <v>3.8</v>
      </c>
      <c r="IB293" s="22" t="s">
        <v>338</v>
      </c>
      <c r="ID293" s="22">
        <v>1</v>
      </c>
      <c r="IE293" s="23" t="s">
        <v>425</v>
      </c>
      <c r="IF293" s="23"/>
      <c r="IG293" s="23"/>
      <c r="IH293" s="23"/>
      <c r="II293" s="23"/>
    </row>
    <row r="294" spans="1:243" s="22" customFormat="1" ht="28.5">
      <c r="A294" s="45">
        <v>3.81</v>
      </c>
      <c r="B294" s="63" t="s">
        <v>339</v>
      </c>
      <c r="C294" s="61"/>
      <c r="D294" s="65">
        <v>45</v>
      </c>
      <c r="E294" s="66" t="s">
        <v>422</v>
      </c>
      <c r="F294" s="51">
        <v>61.38</v>
      </c>
      <c r="G294" s="55"/>
      <c r="H294" s="55"/>
      <c r="I294" s="56" t="s">
        <v>38</v>
      </c>
      <c r="J294" s="57">
        <f t="shared" si="19"/>
        <v>1</v>
      </c>
      <c r="K294" s="55" t="s">
        <v>39</v>
      </c>
      <c r="L294" s="55" t="s">
        <v>4</v>
      </c>
      <c r="M294" s="58"/>
      <c r="N294" s="55"/>
      <c r="O294" s="55"/>
      <c r="P294" s="59"/>
      <c r="Q294" s="55"/>
      <c r="R294" s="55"/>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0">
        <f t="shared" si="20"/>
        <v>2762.1</v>
      </c>
      <c r="BB294" s="60">
        <f t="shared" si="21"/>
        <v>2762.1</v>
      </c>
      <c r="BC294" s="41" t="str">
        <f t="shared" si="22"/>
        <v>INR  Two Thousand Seven Hundred &amp; Sixty Two  and Paise Ten Only</v>
      </c>
      <c r="IA294" s="22">
        <v>3.81</v>
      </c>
      <c r="IB294" s="22" t="s">
        <v>339</v>
      </c>
      <c r="ID294" s="22">
        <v>45</v>
      </c>
      <c r="IE294" s="23" t="s">
        <v>422</v>
      </c>
      <c r="IF294" s="23"/>
      <c r="IG294" s="23"/>
      <c r="IH294" s="23"/>
      <c r="II294" s="23"/>
    </row>
    <row r="295" spans="1:243" s="22" customFormat="1" ht="63.75">
      <c r="A295" s="45">
        <v>3.82</v>
      </c>
      <c r="B295" s="63" t="s">
        <v>340</v>
      </c>
      <c r="C295" s="61"/>
      <c r="D295" s="74"/>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c r="AY295" s="75"/>
      <c r="AZ295" s="75"/>
      <c r="BA295" s="75"/>
      <c r="BB295" s="75"/>
      <c r="BC295" s="76"/>
      <c r="IA295" s="22">
        <v>3.82</v>
      </c>
      <c r="IB295" s="22" t="s">
        <v>340</v>
      </c>
      <c r="IE295" s="23"/>
      <c r="IF295" s="23"/>
      <c r="IG295" s="23"/>
      <c r="IH295" s="23"/>
      <c r="II295" s="23"/>
    </row>
    <row r="296" spans="1:243" s="22" customFormat="1" ht="28.5">
      <c r="A296" s="45">
        <v>3.83</v>
      </c>
      <c r="B296" s="63" t="s">
        <v>341</v>
      </c>
      <c r="C296" s="61"/>
      <c r="D296" s="65">
        <v>2</v>
      </c>
      <c r="E296" s="66" t="s">
        <v>425</v>
      </c>
      <c r="F296" s="51">
        <v>371.77</v>
      </c>
      <c r="G296" s="55"/>
      <c r="H296" s="55"/>
      <c r="I296" s="56" t="s">
        <v>38</v>
      </c>
      <c r="J296" s="57">
        <f t="shared" si="19"/>
        <v>1</v>
      </c>
      <c r="K296" s="55" t="s">
        <v>39</v>
      </c>
      <c r="L296" s="55" t="s">
        <v>4</v>
      </c>
      <c r="M296" s="58"/>
      <c r="N296" s="55"/>
      <c r="O296" s="55"/>
      <c r="P296" s="59"/>
      <c r="Q296" s="55"/>
      <c r="R296" s="55"/>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0">
        <f t="shared" si="20"/>
        <v>743.54</v>
      </c>
      <c r="BB296" s="60">
        <f t="shared" si="21"/>
        <v>743.54</v>
      </c>
      <c r="BC296" s="41" t="str">
        <f t="shared" si="22"/>
        <v>INR  Seven Hundred &amp; Forty Three  and Paise Fifty Four Only</v>
      </c>
      <c r="IA296" s="22">
        <v>3.83</v>
      </c>
      <c r="IB296" s="22" t="s">
        <v>341</v>
      </c>
      <c r="ID296" s="22">
        <v>2</v>
      </c>
      <c r="IE296" s="23" t="s">
        <v>425</v>
      </c>
      <c r="IF296" s="23"/>
      <c r="IG296" s="23"/>
      <c r="IH296" s="23"/>
      <c r="II296" s="23"/>
    </row>
    <row r="297" spans="1:243" s="22" customFormat="1" ht="38.25">
      <c r="A297" s="45">
        <v>3.84</v>
      </c>
      <c r="B297" s="63" t="s">
        <v>342</v>
      </c>
      <c r="C297" s="61"/>
      <c r="D297" s="65">
        <v>275</v>
      </c>
      <c r="E297" s="66" t="s">
        <v>422</v>
      </c>
      <c r="F297" s="51">
        <v>976.76</v>
      </c>
      <c r="G297" s="55"/>
      <c r="H297" s="55"/>
      <c r="I297" s="56" t="s">
        <v>38</v>
      </c>
      <c r="J297" s="57">
        <f t="shared" si="19"/>
        <v>1</v>
      </c>
      <c r="K297" s="55" t="s">
        <v>39</v>
      </c>
      <c r="L297" s="55" t="s">
        <v>4</v>
      </c>
      <c r="M297" s="58"/>
      <c r="N297" s="55"/>
      <c r="O297" s="55"/>
      <c r="P297" s="59"/>
      <c r="Q297" s="55"/>
      <c r="R297" s="55"/>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0">
        <f t="shared" si="20"/>
        <v>268609</v>
      </c>
      <c r="BB297" s="60">
        <f t="shared" si="21"/>
        <v>268609</v>
      </c>
      <c r="BC297" s="41" t="str">
        <f t="shared" si="22"/>
        <v>INR  Two Lakh Sixty Eight Thousand Six Hundred &amp; Nine  Only</v>
      </c>
      <c r="IA297" s="22">
        <v>3.84</v>
      </c>
      <c r="IB297" s="22" t="s">
        <v>342</v>
      </c>
      <c r="ID297" s="22">
        <v>275</v>
      </c>
      <c r="IE297" s="23" t="s">
        <v>422</v>
      </c>
      <c r="IF297" s="23"/>
      <c r="IG297" s="23"/>
      <c r="IH297" s="23"/>
      <c r="II297" s="23"/>
    </row>
    <row r="298" spans="1:243" s="22" customFormat="1" ht="42.75">
      <c r="A298" s="45">
        <v>3.85</v>
      </c>
      <c r="B298" s="63" t="s">
        <v>343</v>
      </c>
      <c r="C298" s="61"/>
      <c r="D298" s="65">
        <v>265</v>
      </c>
      <c r="E298" s="66" t="s">
        <v>422</v>
      </c>
      <c r="F298" s="51">
        <v>432.27</v>
      </c>
      <c r="G298" s="55"/>
      <c r="H298" s="55"/>
      <c r="I298" s="56" t="s">
        <v>38</v>
      </c>
      <c r="J298" s="57">
        <f t="shared" si="19"/>
        <v>1</v>
      </c>
      <c r="K298" s="55" t="s">
        <v>39</v>
      </c>
      <c r="L298" s="55" t="s">
        <v>4</v>
      </c>
      <c r="M298" s="58"/>
      <c r="N298" s="55"/>
      <c r="O298" s="55"/>
      <c r="P298" s="59"/>
      <c r="Q298" s="55"/>
      <c r="R298" s="55"/>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0">
        <f t="shared" si="20"/>
        <v>114551.55</v>
      </c>
      <c r="BB298" s="60">
        <f t="shared" si="21"/>
        <v>114551.55</v>
      </c>
      <c r="BC298" s="41" t="str">
        <f t="shared" si="22"/>
        <v>INR  One Lakh Fourteen Thousand Five Hundred &amp; Fifty One  and Paise Fifty Five Only</v>
      </c>
      <c r="IA298" s="22">
        <v>3.85</v>
      </c>
      <c r="IB298" s="22" t="s">
        <v>343</v>
      </c>
      <c r="ID298" s="22">
        <v>265</v>
      </c>
      <c r="IE298" s="23" t="s">
        <v>422</v>
      </c>
      <c r="IF298" s="23"/>
      <c r="IG298" s="23"/>
      <c r="IH298" s="23"/>
      <c r="II298" s="23"/>
    </row>
    <row r="299" spans="1:243" s="22" customFormat="1" ht="38.25">
      <c r="A299" s="45">
        <v>3.86</v>
      </c>
      <c r="B299" s="63" t="s">
        <v>344</v>
      </c>
      <c r="C299" s="61"/>
      <c r="D299" s="74"/>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c r="AY299" s="75"/>
      <c r="AZ299" s="75"/>
      <c r="BA299" s="75"/>
      <c r="BB299" s="75"/>
      <c r="BC299" s="76"/>
      <c r="IA299" s="22">
        <v>3.86</v>
      </c>
      <c r="IB299" s="22" t="s">
        <v>344</v>
      </c>
      <c r="IE299" s="23"/>
      <c r="IF299" s="23"/>
      <c r="IG299" s="23"/>
      <c r="IH299" s="23"/>
      <c r="II299" s="23"/>
    </row>
    <row r="300" spans="1:243" s="22" customFormat="1" ht="28.5">
      <c r="A300" s="45">
        <v>3.87</v>
      </c>
      <c r="B300" s="63" t="s">
        <v>345</v>
      </c>
      <c r="C300" s="61"/>
      <c r="D300" s="65">
        <v>25</v>
      </c>
      <c r="E300" s="66" t="s">
        <v>425</v>
      </c>
      <c r="F300" s="51">
        <v>194.65</v>
      </c>
      <c r="G300" s="55"/>
      <c r="H300" s="55"/>
      <c r="I300" s="56" t="s">
        <v>38</v>
      </c>
      <c r="J300" s="57">
        <f t="shared" si="19"/>
        <v>1</v>
      </c>
      <c r="K300" s="55" t="s">
        <v>39</v>
      </c>
      <c r="L300" s="55" t="s">
        <v>4</v>
      </c>
      <c r="M300" s="58"/>
      <c r="N300" s="55"/>
      <c r="O300" s="55"/>
      <c r="P300" s="59"/>
      <c r="Q300" s="55"/>
      <c r="R300" s="55"/>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0">
        <f t="shared" si="20"/>
        <v>4866.25</v>
      </c>
      <c r="BB300" s="60">
        <f t="shared" si="21"/>
        <v>4866.25</v>
      </c>
      <c r="BC300" s="41" t="str">
        <f t="shared" si="22"/>
        <v>INR  Four Thousand Eight Hundred &amp; Sixty Six  and Paise Twenty Five Only</v>
      </c>
      <c r="IA300" s="22">
        <v>3.87</v>
      </c>
      <c r="IB300" s="22" t="s">
        <v>345</v>
      </c>
      <c r="ID300" s="22">
        <v>25</v>
      </c>
      <c r="IE300" s="23" t="s">
        <v>425</v>
      </c>
      <c r="IF300" s="23"/>
      <c r="IG300" s="23"/>
      <c r="IH300" s="23"/>
      <c r="II300" s="23"/>
    </row>
    <row r="301" spans="1:243" s="22" customFormat="1" ht="28.5">
      <c r="A301" s="45">
        <v>3.88</v>
      </c>
      <c r="B301" s="63" t="s">
        <v>346</v>
      </c>
      <c r="C301" s="61"/>
      <c r="D301" s="65">
        <v>26</v>
      </c>
      <c r="E301" s="66" t="s">
        <v>425</v>
      </c>
      <c r="F301" s="51">
        <v>539.24</v>
      </c>
      <c r="G301" s="55"/>
      <c r="H301" s="55"/>
      <c r="I301" s="56" t="s">
        <v>38</v>
      </c>
      <c r="J301" s="57">
        <f t="shared" si="19"/>
        <v>1</v>
      </c>
      <c r="K301" s="55" t="s">
        <v>39</v>
      </c>
      <c r="L301" s="55" t="s">
        <v>4</v>
      </c>
      <c r="M301" s="58"/>
      <c r="N301" s="55"/>
      <c r="O301" s="55"/>
      <c r="P301" s="59"/>
      <c r="Q301" s="55"/>
      <c r="R301" s="55"/>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0">
        <f t="shared" si="20"/>
        <v>14020.24</v>
      </c>
      <c r="BB301" s="60">
        <f t="shared" si="21"/>
        <v>14020.24</v>
      </c>
      <c r="BC301" s="41" t="str">
        <f t="shared" si="22"/>
        <v>INR  Fourteen Thousand  &amp;Twenty  and Paise Twenty Four Only</v>
      </c>
      <c r="IA301" s="22">
        <v>3.88</v>
      </c>
      <c r="IB301" s="22" t="s">
        <v>346</v>
      </c>
      <c r="ID301" s="22">
        <v>26</v>
      </c>
      <c r="IE301" s="23" t="s">
        <v>425</v>
      </c>
      <c r="IF301" s="23"/>
      <c r="IG301" s="23"/>
      <c r="IH301" s="23"/>
      <c r="II301" s="23"/>
    </row>
    <row r="302" spans="1:243" s="22" customFormat="1" ht="28.5">
      <c r="A302" s="45">
        <v>3.89</v>
      </c>
      <c r="B302" s="63" t="s">
        <v>347</v>
      </c>
      <c r="C302" s="61"/>
      <c r="D302" s="65">
        <v>28</v>
      </c>
      <c r="E302" s="66" t="s">
        <v>425</v>
      </c>
      <c r="F302" s="51">
        <v>938.19</v>
      </c>
      <c r="G302" s="55"/>
      <c r="H302" s="55"/>
      <c r="I302" s="56" t="s">
        <v>38</v>
      </c>
      <c r="J302" s="57">
        <f t="shared" si="19"/>
        <v>1</v>
      </c>
      <c r="K302" s="55" t="s">
        <v>39</v>
      </c>
      <c r="L302" s="55" t="s">
        <v>4</v>
      </c>
      <c r="M302" s="58"/>
      <c r="N302" s="55"/>
      <c r="O302" s="55"/>
      <c r="P302" s="59"/>
      <c r="Q302" s="55"/>
      <c r="R302" s="55"/>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0">
        <f t="shared" si="20"/>
        <v>26269.32</v>
      </c>
      <c r="BB302" s="60">
        <f t="shared" si="21"/>
        <v>26269.32</v>
      </c>
      <c r="BC302" s="41" t="str">
        <f t="shared" si="22"/>
        <v>INR  Twenty Six Thousand Two Hundred &amp; Sixty Nine  and Paise Thirty Two Only</v>
      </c>
      <c r="IA302" s="22">
        <v>3.89</v>
      </c>
      <c r="IB302" s="22" t="s">
        <v>347</v>
      </c>
      <c r="ID302" s="22">
        <v>28</v>
      </c>
      <c r="IE302" s="23" t="s">
        <v>425</v>
      </c>
      <c r="IF302" s="23"/>
      <c r="IG302" s="23"/>
      <c r="IH302" s="23"/>
      <c r="II302" s="23"/>
    </row>
    <row r="303" spans="1:243" s="22" customFormat="1" ht="28.5">
      <c r="A303" s="45">
        <v>3.9</v>
      </c>
      <c r="B303" s="63" t="s">
        <v>348</v>
      </c>
      <c r="C303" s="61"/>
      <c r="D303" s="65">
        <v>65</v>
      </c>
      <c r="E303" s="66" t="s">
        <v>425</v>
      </c>
      <c r="F303" s="51">
        <v>224.46</v>
      </c>
      <c r="G303" s="55"/>
      <c r="H303" s="55"/>
      <c r="I303" s="56" t="s">
        <v>38</v>
      </c>
      <c r="J303" s="57">
        <f t="shared" si="19"/>
        <v>1</v>
      </c>
      <c r="K303" s="55" t="s">
        <v>39</v>
      </c>
      <c r="L303" s="55" t="s">
        <v>4</v>
      </c>
      <c r="M303" s="58"/>
      <c r="N303" s="55"/>
      <c r="O303" s="55"/>
      <c r="P303" s="59"/>
      <c r="Q303" s="55"/>
      <c r="R303" s="55"/>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0">
        <f t="shared" si="20"/>
        <v>14589.9</v>
      </c>
      <c r="BB303" s="60">
        <f t="shared" si="21"/>
        <v>14589.9</v>
      </c>
      <c r="BC303" s="41" t="str">
        <f t="shared" si="22"/>
        <v>INR  Fourteen Thousand Five Hundred &amp; Eighty Nine  and Paise Ninety Only</v>
      </c>
      <c r="IA303" s="22">
        <v>3.9</v>
      </c>
      <c r="IB303" s="22" t="s">
        <v>348</v>
      </c>
      <c r="ID303" s="22">
        <v>65</v>
      </c>
      <c r="IE303" s="23" t="s">
        <v>425</v>
      </c>
      <c r="IF303" s="23"/>
      <c r="IG303" s="23"/>
      <c r="IH303" s="23"/>
      <c r="II303" s="23"/>
    </row>
    <row r="304" spans="1:243" s="22" customFormat="1" ht="28.5">
      <c r="A304" s="45">
        <v>3.91</v>
      </c>
      <c r="B304" s="63" t="s">
        <v>349</v>
      </c>
      <c r="C304" s="61"/>
      <c r="D304" s="65">
        <v>11</v>
      </c>
      <c r="E304" s="66" t="s">
        <v>425</v>
      </c>
      <c r="F304" s="51">
        <v>550.64</v>
      </c>
      <c r="G304" s="55"/>
      <c r="H304" s="55"/>
      <c r="I304" s="56" t="s">
        <v>38</v>
      </c>
      <c r="J304" s="57">
        <f t="shared" si="19"/>
        <v>1</v>
      </c>
      <c r="K304" s="55" t="s">
        <v>39</v>
      </c>
      <c r="L304" s="55" t="s">
        <v>4</v>
      </c>
      <c r="M304" s="58"/>
      <c r="N304" s="55"/>
      <c r="O304" s="55"/>
      <c r="P304" s="59"/>
      <c r="Q304" s="55"/>
      <c r="R304" s="55"/>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0">
        <f t="shared" si="20"/>
        <v>6057.04</v>
      </c>
      <c r="BB304" s="60">
        <f t="shared" si="21"/>
        <v>6057.04</v>
      </c>
      <c r="BC304" s="41" t="str">
        <f t="shared" si="22"/>
        <v>INR  Six Thousand  &amp;Fifty Seven  and Paise Four Only</v>
      </c>
      <c r="IA304" s="22">
        <v>3.91</v>
      </c>
      <c r="IB304" s="22" t="s">
        <v>349</v>
      </c>
      <c r="ID304" s="22">
        <v>11</v>
      </c>
      <c r="IE304" s="23" t="s">
        <v>425</v>
      </c>
      <c r="IF304" s="23"/>
      <c r="IG304" s="23"/>
      <c r="IH304" s="23"/>
      <c r="II304" s="23"/>
    </row>
    <row r="305" spans="1:243" s="22" customFormat="1" ht="28.5">
      <c r="A305" s="45">
        <v>3.92</v>
      </c>
      <c r="B305" s="63" t="s">
        <v>350</v>
      </c>
      <c r="C305" s="61"/>
      <c r="D305" s="65">
        <v>5</v>
      </c>
      <c r="E305" s="66" t="s">
        <v>425</v>
      </c>
      <c r="F305" s="51">
        <v>762.82</v>
      </c>
      <c r="G305" s="55"/>
      <c r="H305" s="55"/>
      <c r="I305" s="56" t="s">
        <v>38</v>
      </c>
      <c r="J305" s="57">
        <f t="shared" si="19"/>
        <v>1</v>
      </c>
      <c r="K305" s="55" t="s">
        <v>39</v>
      </c>
      <c r="L305" s="55" t="s">
        <v>4</v>
      </c>
      <c r="M305" s="58"/>
      <c r="N305" s="55"/>
      <c r="O305" s="55"/>
      <c r="P305" s="59"/>
      <c r="Q305" s="55"/>
      <c r="R305" s="55"/>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0">
        <f t="shared" si="20"/>
        <v>3814.1</v>
      </c>
      <c r="BB305" s="60">
        <f t="shared" si="21"/>
        <v>3814.1</v>
      </c>
      <c r="BC305" s="41" t="str">
        <f t="shared" si="22"/>
        <v>INR  Three Thousand Eight Hundred &amp; Fourteen  and Paise Ten Only</v>
      </c>
      <c r="IA305" s="22">
        <v>3.92</v>
      </c>
      <c r="IB305" s="22" t="s">
        <v>350</v>
      </c>
      <c r="ID305" s="22">
        <v>5</v>
      </c>
      <c r="IE305" s="23" t="s">
        <v>425</v>
      </c>
      <c r="IF305" s="23"/>
      <c r="IG305" s="23"/>
      <c r="IH305" s="23"/>
      <c r="II305" s="23"/>
    </row>
    <row r="306" spans="1:243" s="22" customFormat="1" ht="28.5">
      <c r="A306" s="45">
        <v>3.93</v>
      </c>
      <c r="B306" s="63" t="s">
        <v>351</v>
      </c>
      <c r="C306" s="61"/>
      <c r="D306" s="65">
        <v>70</v>
      </c>
      <c r="E306" s="66" t="s">
        <v>424</v>
      </c>
      <c r="F306" s="51">
        <v>260.41</v>
      </c>
      <c r="G306" s="55"/>
      <c r="H306" s="55"/>
      <c r="I306" s="56" t="s">
        <v>38</v>
      </c>
      <c r="J306" s="57">
        <f t="shared" si="19"/>
        <v>1</v>
      </c>
      <c r="K306" s="55" t="s">
        <v>39</v>
      </c>
      <c r="L306" s="55" t="s">
        <v>4</v>
      </c>
      <c r="M306" s="58"/>
      <c r="N306" s="55"/>
      <c r="O306" s="55"/>
      <c r="P306" s="59"/>
      <c r="Q306" s="55"/>
      <c r="R306" s="55"/>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0">
        <f t="shared" si="20"/>
        <v>18228.7</v>
      </c>
      <c r="BB306" s="60">
        <f t="shared" si="21"/>
        <v>18228.7</v>
      </c>
      <c r="BC306" s="41" t="str">
        <f t="shared" si="22"/>
        <v>INR  Eighteen Thousand Two Hundred &amp; Twenty Eight  and Paise Seventy Only</v>
      </c>
      <c r="IA306" s="22">
        <v>3.93</v>
      </c>
      <c r="IB306" s="22" t="s">
        <v>351</v>
      </c>
      <c r="ID306" s="22">
        <v>70</v>
      </c>
      <c r="IE306" s="23" t="s">
        <v>424</v>
      </c>
      <c r="IF306" s="23"/>
      <c r="IG306" s="23"/>
      <c r="IH306" s="23"/>
      <c r="II306" s="23"/>
    </row>
    <row r="307" spans="1:243" s="22" customFormat="1" ht="28.5">
      <c r="A307" s="45">
        <v>3.94</v>
      </c>
      <c r="B307" s="63" t="s">
        <v>352</v>
      </c>
      <c r="C307" s="61"/>
      <c r="D307" s="65">
        <v>102</v>
      </c>
      <c r="E307" s="66" t="s">
        <v>425</v>
      </c>
      <c r="F307" s="51">
        <v>90.31</v>
      </c>
      <c r="G307" s="55"/>
      <c r="H307" s="55"/>
      <c r="I307" s="56" t="s">
        <v>38</v>
      </c>
      <c r="J307" s="57">
        <f t="shared" si="19"/>
        <v>1</v>
      </c>
      <c r="K307" s="55" t="s">
        <v>39</v>
      </c>
      <c r="L307" s="55" t="s">
        <v>4</v>
      </c>
      <c r="M307" s="58"/>
      <c r="N307" s="55"/>
      <c r="O307" s="55"/>
      <c r="P307" s="59"/>
      <c r="Q307" s="55"/>
      <c r="R307" s="55"/>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0">
        <f t="shared" si="20"/>
        <v>9211.62</v>
      </c>
      <c r="BB307" s="60">
        <f t="shared" si="21"/>
        <v>9211.62</v>
      </c>
      <c r="BC307" s="41" t="str">
        <f t="shared" si="22"/>
        <v>INR  Nine Thousand Two Hundred &amp; Eleven  and Paise Sixty Two Only</v>
      </c>
      <c r="IA307" s="22">
        <v>3.94</v>
      </c>
      <c r="IB307" s="22" t="s">
        <v>352</v>
      </c>
      <c r="ID307" s="22">
        <v>102</v>
      </c>
      <c r="IE307" s="23" t="s">
        <v>425</v>
      </c>
      <c r="IF307" s="23"/>
      <c r="IG307" s="23"/>
      <c r="IH307" s="23"/>
      <c r="II307" s="23"/>
    </row>
    <row r="308" spans="1:243" s="22" customFormat="1" ht="51">
      <c r="A308" s="45">
        <v>3.95</v>
      </c>
      <c r="B308" s="63" t="s">
        <v>353</v>
      </c>
      <c r="C308" s="61"/>
      <c r="D308" s="74"/>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c r="AY308" s="75"/>
      <c r="AZ308" s="75"/>
      <c r="BA308" s="75"/>
      <c r="BB308" s="75"/>
      <c r="BC308" s="76"/>
      <c r="IA308" s="22">
        <v>3.95</v>
      </c>
      <c r="IB308" s="22" t="s">
        <v>353</v>
      </c>
      <c r="IE308" s="23"/>
      <c r="IF308" s="23"/>
      <c r="IG308" s="23"/>
      <c r="IH308" s="23"/>
      <c r="II308" s="23"/>
    </row>
    <row r="309" spans="1:243" s="22" customFormat="1" ht="28.5">
      <c r="A309" s="45">
        <v>3.96</v>
      </c>
      <c r="B309" s="63" t="s">
        <v>354</v>
      </c>
      <c r="C309" s="61"/>
      <c r="D309" s="65">
        <v>75</v>
      </c>
      <c r="E309" s="66" t="s">
        <v>422</v>
      </c>
      <c r="F309" s="51">
        <v>227.97</v>
      </c>
      <c r="G309" s="55"/>
      <c r="H309" s="55"/>
      <c r="I309" s="56" t="s">
        <v>38</v>
      </c>
      <c r="J309" s="57">
        <f t="shared" si="19"/>
        <v>1</v>
      </c>
      <c r="K309" s="55" t="s">
        <v>39</v>
      </c>
      <c r="L309" s="55" t="s">
        <v>4</v>
      </c>
      <c r="M309" s="58"/>
      <c r="N309" s="55"/>
      <c r="O309" s="55"/>
      <c r="P309" s="59"/>
      <c r="Q309" s="55"/>
      <c r="R309" s="55"/>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0">
        <f t="shared" si="20"/>
        <v>17097.75</v>
      </c>
      <c r="BB309" s="60">
        <f t="shared" si="21"/>
        <v>17097.75</v>
      </c>
      <c r="BC309" s="41" t="str">
        <f t="shared" si="22"/>
        <v>INR  Seventeen Thousand  &amp;Ninety Seven  and Paise Seventy Five Only</v>
      </c>
      <c r="IA309" s="22">
        <v>3.96</v>
      </c>
      <c r="IB309" s="22" t="s">
        <v>354</v>
      </c>
      <c r="ID309" s="22">
        <v>75</v>
      </c>
      <c r="IE309" s="23" t="s">
        <v>422</v>
      </c>
      <c r="IF309" s="23"/>
      <c r="IG309" s="23"/>
      <c r="IH309" s="23"/>
      <c r="II309" s="23"/>
    </row>
    <row r="310" spans="1:243" s="22" customFormat="1" ht="28.5">
      <c r="A310" s="45">
        <v>3.97</v>
      </c>
      <c r="B310" s="63" t="s">
        <v>355</v>
      </c>
      <c r="C310" s="61"/>
      <c r="D310" s="65">
        <v>8</v>
      </c>
      <c r="E310" s="66" t="s">
        <v>425</v>
      </c>
      <c r="F310" s="51">
        <v>141.17</v>
      </c>
      <c r="G310" s="55"/>
      <c r="H310" s="55"/>
      <c r="I310" s="56" t="s">
        <v>38</v>
      </c>
      <c r="J310" s="57">
        <f t="shared" si="19"/>
        <v>1</v>
      </c>
      <c r="K310" s="55" t="s">
        <v>39</v>
      </c>
      <c r="L310" s="55" t="s">
        <v>4</v>
      </c>
      <c r="M310" s="58"/>
      <c r="N310" s="55"/>
      <c r="O310" s="55"/>
      <c r="P310" s="59"/>
      <c r="Q310" s="55"/>
      <c r="R310" s="55"/>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0">
        <f t="shared" si="20"/>
        <v>1129.36</v>
      </c>
      <c r="BB310" s="60">
        <f t="shared" si="21"/>
        <v>1129.36</v>
      </c>
      <c r="BC310" s="41" t="str">
        <f t="shared" si="22"/>
        <v>INR  One Thousand One Hundred &amp; Twenty Nine  and Paise Thirty Six Only</v>
      </c>
      <c r="IA310" s="22">
        <v>3.97</v>
      </c>
      <c r="IB310" s="22" t="s">
        <v>355</v>
      </c>
      <c r="ID310" s="22">
        <v>8</v>
      </c>
      <c r="IE310" s="23" t="s">
        <v>425</v>
      </c>
      <c r="IF310" s="23"/>
      <c r="IG310" s="23"/>
      <c r="IH310" s="23"/>
      <c r="II310" s="23"/>
    </row>
    <row r="311" spans="1:243" s="22" customFormat="1" ht="28.5">
      <c r="A311" s="45">
        <v>3.98</v>
      </c>
      <c r="B311" s="63" t="s">
        <v>356</v>
      </c>
      <c r="C311" s="61"/>
      <c r="D311" s="65">
        <v>16</v>
      </c>
      <c r="E311" s="66" t="s">
        <v>425</v>
      </c>
      <c r="F311" s="51">
        <v>145.55</v>
      </c>
      <c r="G311" s="55"/>
      <c r="H311" s="55"/>
      <c r="I311" s="56" t="s">
        <v>38</v>
      </c>
      <c r="J311" s="57">
        <f t="shared" si="19"/>
        <v>1</v>
      </c>
      <c r="K311" s="55" t="s">
        <v>39</v>
      </c>
      <c r="L311" s="55" t="s">
        <v>4</v>
      </c>
      <c r="M311" s="58"/>
      <c r="N311" s="55"/>
      <c r="O311" s="55"/>
      <c r="P311" s="59"/>
      <c r="Q311" s="55"/>
      <c r="R311" s="55"/>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0">
        <f t="shared" si="20"/>
        <v>2328.8</v>
      </c>
      <c r="BB311" s="60">
        <f t="shared" si="21"/>
        <v>2328.8</v>
      </c>
      <c r="BC311" s="41" t="str">
        <f t="shared" si="22"/>
        <v>INR  Two Thousand Three Hundred &amp; Twenty Eight  and Paise Eighty Only</v>
      </c>
      <c r="IA311" s="22">
        <v>3.98</v>
      </c>
      <c r="IB311" s="22" t="s">
        <v>356</v>
      </c>
      <c r="ID311" s="22">
        <v>16</v>
      </c>
      <c r="IE311" s="23" t="s">
        <v>425</v>
      </c>
      <c r="IF311" s="23"/>
      <c r="IG311" s="23"/>
      <c r="IH311" s="23"/>
      <c r="II311" s="23"/>
    </row>
    <row r="312" spans="1:243" s="22" customFormat="1" ht="28.5">
      <c r="A312" s="45">
        <v>3.99</v>
      </c>
      <c r="B312" s="63" t="s">
        <v>357</v>
      </c>
      <c r="C312" s="61"/>
      <c r="D312" s="65">
        <v>17</v>
      </c>
      <c r="E312" s="66" t="s">
        <v>425</v>
      </c>
      <c r="F312" s="51">
        <v>123.63</v>
      </c>
      <c r="G312" s="55"/>
      <c r="H312" s="55"/>
      <c r="I312" s="56" t="s">
        <v>38</v>
      </c>
      <c r="J312" s="57">
        <f t="shared" si="19"/>
        <v>1</v>
      </c>
      <c r="K312" s="55" t="s">
        <v>39</v>
      </c>
      <c r="L312" s="55" t="s">
        <v>4</v>
      </c>
      <c r="M312" s="58"/>
      <c r="N312" s="55"/>
      <c r="O312" s="55"/>
      <c r="P312" s="59"/>
      <c r="Q312" s="55"/>
      <c r="R312" s="55"/>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0">
        <f t="shared" si="20"/>
        <v>2101.71</v>
      </c>
      <c r="BB312" s="60">
        <f t="shared" si="21"/>
        <v>2101.71</v>
      </c>
      <c r="BC312" s="41" t="str">
        <f t="shared" si="22"/>
        <v>INR  Two Thousand One Hundred &amp; One  and Paise Seventy One Only</v>
      </c>
      <c r="IA312" s="22">
        <v>3.99</v>
      </c>
      <c r="IB312" s="22" t="s">
        <v>357</v>
      </c>
      <c r="ID312" s="22">
        <v>17</v>
      </c>
      <c r="IE312" s="23" t="s">
        <v>425</v>
      </c>
      <c r="IF312" s="23"/>
      <c r="IG312" s="23"/>
      <c r="IH312" s="23"/>
      <c r="II312" s="23"/>
    </row>
    <row r="313" spans="1:243" s="22" customFormat="1" ht="28.5">
      <c r="A313" s="45">
        <v>4</v>
      </c>
      <c r="B313" s="63" t="s">
        <v>358</v>
      </c>
      <c r="C313" s="61"/>
      <c r="D313" s="65">
        <v>6</v>
      </c>
      <c r="E313" s="66" t="s">
        <v>425</v>
      </c>
      <c r="F313" s="51">
        <v>143.8</v>
      </c>
      <c r="G313" s="55"/>
      <c r="H313" s="55"/>
      <c r="I313" s="56" t="s">
        <v>38</v>
      </c>
      <c r="J313" s="57">
        <f t="shared" si="19"/>
        <v>1</v>
      </c>
      <c r="K313" s="55" t="s">
        <v>39</v>
      </c>
      <c r="L313" s="55" t="s">
        <v>4</v>
      </c>
      <c r="M313" s="58"/>
      <c r="N313" s="55"/>
      <c r="O313" s="55"/>
      <c r="P313" s="59"/>
      <c r="Q313" s="55"/>
      <c r="R313" s="55"/>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0">
        <f t="shared" si="20"/>
        <v>862.8</v>
      </c>
      <c r="BB313" s="60">
        <f t="shared" si="21"/>
        <v>862.8</v>
      </c>
      <c r="BC313" s="41" t="str">
        <f t="shared" si="22"/>
        <v>INR  Eight Hundred &amp; Sixty Two  and Paise Eighty Only</v>
      </c>
      <c r="IA313" s="22">
        <v>4</v>
      </c>
      <c r="IB313" s="22" t="s">
        <v>358</v>
      </c>
      <c r="ID313" s="22">
        <v>6</v>
      </c>
      <c r="IE313" s="23" t="s">
        <v>425</v>
      </c>
      <c r="IF313" s="23"/>
      <c r="IG313" s="23"/>
      <c r="IH313" s="23"/>
      <c r="II313" s="23"/>
    </row>
    <row r="314" spans="1:243" s="22" customFormat="1" ht="51">
      <c r="A314" s="45">
        <v>4.01</v>
      </c>
      <c r="B314" s="63" t="s">
        <v>359</v>
      </c>
      <c r="C314" s="61"/>
      <c r="D314" s="74"/>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c r="AY314" s="75"/>
      <c r="AZ314" s="75"/>
      <c r="BA314" s="75"/>
      <c r="BB314" s="75"/>
      <c r="BC314" s="76"/>
      <c r="IA314" s="22">
        <v>4.01</v>
      </c>
      <c r="IB314" s="22" t="s">
        <v>359</v>
      </c>
      <c r="IE314" s="23"/>
      <c r="IF314" s="23"/>
      <c r="IG314" s="23"/>
      <c r="IH314" s="23"/>
      <c r="II314" s="23"/>
    </row>
    <row r="315" spans="1:243" s="22" customFormat="1" ht="28.5">
      <c r="A315" s="45">
        <v>4.02</v>
      </c>
      <c r="B315" s="63" t="s">
        <v>360</v>
      </c>
      <c r="C315" s="61"/>
      <c r="D315" s="65">
        <v>5</v>
      </c>
      <c r="E315" s="66" t="s">
        <v>427</v>
      </c>
      <c r="F315" s="51">
        <v>445.42</v>
      </c>
      <c r="G315" s="55"/>
      <c r="H315" s="55"/>
      <c r="I315" s="56" t="s">
        <v>38</v>
      </c>
      <c r="J315" s="57">
        <f t="shared" si="19"/>
        <v>1</v>
      </c>
      <c r="K315" s="55" t="s">
        <v>39</v>
      </c>
      <c r="L315" s="55" t="s">
        <v>4</v>
      </c>
      <c r="M315" s="58"/>
      <c r="N315" s="55"/>
      <c r="O315" s="55"/>
      <c r="P315" s="59"/>
      <c r="Q315" s="55"/>
      <c r="R315" s="55"/>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0">
        <f t="shared" si="20"/>
        <v>2227.1</v>
      </c>
      <c r="BB315" s="60">
        <f t="shared" si="21"/>
        <v>2227.1</v>
      </c>
      <c r="BC315" s="41" t="str">
        <f t="shared" si="22"/>
        <v>INR  Two Thousand Two Hundred &amp; Twenty Seven  and Paise Ten Only</v>
      </c>
      <c r="IA315" s="22">
        <v>4.02</v>
      </c>
      <c r="IB315" s="22" t="s">
        <v>360</v>
      </c>
      <c r="ID315" s="22">
        <v>5</v>
      </c>
      <c r="IE315" s="23" t="s">
        <v>427</v>
      </c>
      <c r="IF315" s="23"/>
      <c r="IG315" s="23"/>
      <c r="IH315" s="23"/>
      <c r="II315" s="23"/>
    </row>
    <row r="316" spans="1:243" s="22" customFormat="1" ht="28.5">
      <c r="A316" s="45">
        <v>4.03</v>
      </c>
      <c r="B316" s="63" t="s">
        <v>361</v>
      </c>
      <c r="C316" s="61"/>
      <c r="D316" s="65">
        <v>30</v>
      </c>
      <c r="E316" s="66" t="s">
        <v>427</v>
      </c>
      <c r="F316" s="51">
        <v>508.55</v>
      </c>
      <c r="G316" s="55"/>
      <c r="H316" s="55"/>
      <c r="I316" s="56" t="s">
        <v>38</v>
      </c>
      <c r="J316" s="57">
        <f t="shared" si="19"/>
        <v>1</v>
      </c>
      <c r="K316" s="55" t="s">
        <v>39</v>
      </c>
      <c r="L316" s="55" t="s">
        <v>4</v>
      </c>
      <c r="M316" s="58"/>
      <c r="N316" s="55"/>
      <c r="O316" s="55"/>
      <c r="P316" s="59"/>
      <c r="Q316" s="55"/>
      <c r="R316" s="55"/>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0">
        <f t="shared" si="20"/>
        <v>15256.5</v>
      </c>
      <c r="BB316" s="60">
        <f t="shared" si="21"/>
        <v>15256.5</v>
      </c>
      <c r="BC316" s="41" t="str">
        <f t="shared" si="22"/>
        <v>INR  Fifteen Thousand Two Hundred &amp; Fifty Six  and Paise Fifty Only</v>
      </c>
      <c r="IA316" s="22">
        <v>4.03</v>
      </c>
      <c r="IB316" s="22" t="s">
        <v>361</v>
      </c>
      <c r="ID316" s="22">
        <v>30</v>
      </c>
      <c r="IE316" s="23" t="s">
        <v>427</v>
      </c>
      <c r="IF316" s="23"/>
      <c r="IG316" s="23"/>
      <c r="IH316" s="23"/>
      <c r="II316" s="23"/>
    </row>
    <row r="317" spans="1:243" s="22" customFormat="1" ht="25.5">
      <c r="A317" s="45">
        <v>4.04</v>
      </c>
      <c r="B317" s="63" t="s">
        <v>362</v>
      </c>
      <c r="C317" s="61"/>
      <c r="D317" s="74"/>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c r="AY317" s="75"/>
      <c r="AZ317" s="75"/>
      <c r="BA317" s="75"/>
      <c r="BB317" s="75"/>
      <c r="BC317" s="76"/>
      <c r="IA317" s="22">
        <v>4.04</v>
      </c>
      <c r="IB317" s="22" t="s">
        <v>362</v>
      </c>
      <c r="IE317" s="23"/>
      <c r="IF317" s="23"/>
      <c r="IG317" s="23"/>
      <c r="IH317" s="23"/>
      <c r="II317" s="23"/>
    </row>
    <row r="318" spans="1:243" s="22" customFormat="1" ht="28.5">
      <c r="A318" s="45">
        <v>4.05</v>
      </c>
      <c r="B318" s="63" t="s">
        <v>363</v>
      </c>
      <c r="C318" s="61"/>
      <c r="D318" s="65">
        <v>48</v>
      </c>
      <c r="E318" s="66" t="s">
        <v>425</v>
      </c>
      <c r="F318" s="51">
        <v>35.07</v>
      </c>
      <c r="G318" s="55"/>
      <c r="H318" s="55"/>
      <c r="I318" s="56" t="s">
        <v>38</v>
      </c>
      <c r="J318" s="57">
        <f t="shared" si="19"/>
        <v>1</v>
      </c>
      <c r="K318" s="55" t="s">
        <v>39</v>
      </c>
      <c r="L318" s="55" t="s">
        <v>4</v>
      </c>
      <c r="M318" s="58"/>
      <c r="N318" s="55"/>
      <c r="O318" s="55"/>
      <c r="P318" s="59"/>
      <c r="Q318" s="55"/>
      <c r="R318" s="55"/>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0">
        <f t="shared" si="20"/>
        <v>1683.36</v>
      </c>
      <c r="BB318" s="60">
        <f t="shared" si="21"/>
        <v>1683.36</v>
      </c>
      <c r="BC318" s="41" t="str">
        <f t="shared" si="22"/>
        <v>INR  One Thousand Six Hundred &amp; Eighty Three  and Paise Thirty Six Only</v>
      </c>
      <c r="IA318" s="22">
        <v>4.05</v>
      </c>
      <c r="IB318" s="22" t="s">
        <v>363</v>
      </c>
      <c r="ID318" s="22">
        <v>48</v>
      </c>
      <c r="IE318" s="23" t="s">
        <v>425</v>
      </c>
      <c r="IF318" s="23"/>
      <c r="IG318" s="23"/>
      <c r="IH318" s="23"/>
      <c r="II318" s="23"/>
    </row>
    <row r="319" spans="1:243" s="22" customFormat="1" ht="28.5">
      <c r="A319" s="45">
        <v>4.06</v>
      </c>
      <c r="B319" s="63" t="s">
        <v>364</v>
      </c>
      <c r="C319" s="61"/>
      <c r="D319" s="65">
        <v>8</v>
      </c>
      <c r="E319" s="66" t="s">
        <v>425</v>
      </c>
      <c r="F319" s="51">
        <v>46.47</v>
      </c>
      <c r="G319" s="55"/>
      <c r="H319" s="55"/>
      <c r="I319" s="56" t="s">
        <v>38</v>
      </c>
      <c r="J319" s="57">
        <f t="shared" si="19"/>
        <v>1</v>
      </c>
      <c r="K319" s="55" t="s">
        <v>39</v>
      </c>
      <c r="L319" s="55" t="s">
        <v>4</v>
      </c>
      <c r="M319" s="58"/>
      <c r="N319" s="55"/>
      <c r="O319" s="55"/>
      <c r="P319" s="59"/>
      <c r="Q319" s="55"/>
      <c r="R319" s="55"/>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0">
        <f t="shared" si="20"/>
        <v>371.76</v>
      </c>
      <c r="BB319" s="60">
        <f t="shared" si="21"/>
        <v>371.76</v>
      </c>
      <c r="BC319" s="41" t="str">
        <f t="shared" si="22"/>
        <v>INR  Three Hundred &amp; Seventy One  and Paise Seventy Six Only</v>
      </c>
      <c r="IA319" s="22">
        <v>4.06</v>
      </c>
      <c r="IB319" s="22" t="s">
        <v>364</v>
      </c>
      <c r="ID319" s="22">
        <v>8</v>
      </c>
      <c r="IE319" s="23" t="s">
        <v>425</v>
      </c>
      <c r="IF319" s="23"/>
      <c r="IG319" s="23"/>
      <c r="IH319" s="23"/>
      <c r="II319" s="23"/>
    </row>
    <row r="320" spans="1:243" s="22" customFormat="1" ht="38.25">
      <c r="A320" s="45">
        <v>4.07</v>
      </c>
      <c r="B320" s="63" t="s">
        <v>365</v>
      </c>
      <c r="C320" s="61"/>
      <c r="D320" s="65">
        <v>4</v>
      </c>
      <c r="E320" s="66" t="s">
        <v>425</v>
      </c>
      <c r="F320" s="51">
        <v>222.71</v>
      </c>
      <c r="G320" s="55"/>
      <c r="H320" s="55"/>
      <c r="I320" s="56" t="s">
        <v>38</v>
      </c>
      <c r="J320" s="57">
        <f t="shared" si="19"/>
        <v>1</v>
      </c>
      <c r="K320" s="55" t="s">
        <v>39</v>
      </c>
      <c r="L320" s="55" t="s">
        <v>4</v>
      </c>
      <c r="M320" s="58"/>
      <c r="N320" s="55"/>
      <c r="O320" s="55"/>
      <c r="P320" s="59"/>
      <c r="Q320" s="55"/>
      <c r="R320" s="55"/>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0">
        <f t="shared" si="20"/>
        <v>890.84</v>
      </c>
      <c r="BB320" s="60">
        <f t="shared" si="21"/>
        <v>890.84</v>
      </c>
      <c r="BC320" s="41" t="str">
        <f t="shared" si="22"/>
        <v>INR  Eight Hundred &amp; Ninety  and Paise Eighty Four Only</v>
      </c>
      <c r="IA320" s="22">
        <v>4.07</v>
      </c>
      <c r="IB320" s="22" t="s">
        <v>365</v>
      </c>
      <c r="ID320" s="22">
        <v>4</v>
      </c>
      <c r="IE320" s="23" t="s">
        <v>425</v>
      </c>
      <c r="IF320" s="23"/>
      <c r="IG320" s="23"/>
      <c r="IH320" s="23"/>
      <c r="II320" s="23"/>
    </row>
    <row r="321" spans="1:243" s="22" customFormat="1" ht="25.5">
      <c r="A321" s="45">
        <v>4.08</v>
      </c>
      <c r="B321" s="63" t="s">
        <v>366</v>
      </c>
      <c r="C321" s="61"/>
      <c r="D321" s="74"/>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6"/>
      <c r="IA321" s="22">
        <v>4.08</v>
      </c>
      <c r="IB321" s="22" t="s">
        <v>366</v>
      </c>
      <c r="IE321" s="23"/>
      <c r="IF321" s="23"/>
      <c r="IG321" s="23"/>
      <c r="IH321" s="23"/>
      <c r="II321" s="23"/>
    </row>
    <row r="322" spans="1:243" s="22" customFormat="1" ht="28.5">
      <c r="A322" s="45">
        <v>4.09</v>
      </c>
      <c r="B322" s="63" t="s">
        <v>367</v>
      </c>
      <c r="C322" s="61"/>
      <c r="D322" s="65">
        <v>2</v>
      </c>
      <c r="E322" s="66" t="s">
        <v>425</v>
      </c>
      <c r="F322" s="51">
        <v>222.71</v>
      </c>
      <c r="G322" s="55"/>
      <c r="H322" s="55"/>
      <c r="I322" s="56" t="s">
        <v>38</v>
      </c>
      <c r="J322" s="57">
        <f t="shared" si="19"/>
        <v>1</v>
      </c>
      <c r="K322" s="55" t="s">
        <v>39</v>
      </c>
      <c r="L322" s="55" t="s">
        <v>4</v>
      </c>
      <c r="M322" s="58"/>
      <c r="N322" s="55"/>
      <c r="O322" s="55"/>
      <c r="P322" s="59"/>
      <c r="Q322" s="55"/>
      <c r="R322" s="55"/>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0">
        <f t="shared" si="20"/>
        <v>445.42</v>
      </c>
      <c r="BB322" s="60">
        <f t="shared" si="21"/>
        <v>445.42</v>
      </c>
      <c r="BC322" s="41" t="str">
        <f t="shared" si="22"/>
        <v>INR  Four Hundred &amp; Forty Five  and Paise Forty Two Only</v>
      </c>
      <c r="IA322" s="22">
        <v>4.09</v>
      </c>
      <c r="IB322" s="22" t="s">
        <v>367</v>
      </c>
      <c r="ID322" s="22">
        <v>2</v>
      </c>
      <c r="IE322" s="23" t="s">
        <v>425</v>
      </c>
      <c r="IF322" s="23"/>
      <c r="IG322" s="23"/>
      <c r="IH322" s="23"/>
      <c r="II322" s="23"/>
    </row>
    <row r="323" spans="1:243" s="22" customFormat="1" ht="76.5">
      <c r="A323" s="45">
        <v>4.1</v>
      </c>
      <c r="B323" s="63" t="s">
        <v>368</v>
      </c>
      <c r="C323" s="61"/>
      <c r="D323" s="74"/>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c r="AY323" s="75"/>
      <c r="AZ323" s="75"/>
      <c r="BA323" s="75"/>
      <c r="BB323" s="75"/>
      <c r="BC323" s="76"/>
      <c r="IA323" s="22">
        <v>4.1</v>
      </c>
      <c r="IB323" s="22" t="s">
        <v>368</v>
      </c>
      <c r="IE323" s="23"/>
      <c r="IF323" s="23"/>
      <c r="IG323" s="23"/>
      <c r="IH323" s="23"/>
      <c r="II323" s="23"/>
    </row>
    <row r="324" spans="1:243" s="22" customFormat="1" ht="28.5">
      <c r="A324" s="45">
        <v>4.11</v>
      </c>
      <c r="B324" s="63" t="s">
        <v>369</v>
      </c>
      <c r="C324" s="61"/>
      <c r="D324" s="65">
        <v>110</v>
      </c>
      <c r="E324" s="66" t="s">
        <v>425</v>
      </c>
      <c r="F324" s="51">
        <v>239.37</v>
      </c>
      <c r="G324" s="55"/>
      <c r="H324" s="55"/>
      <c r="I324" s="56" t="s">
        <v>38</v>
      </c>
      <c r="J324" s="57">
        <f t="shared" si="19"/>
        <v>1</v>
      </c>
      <c r="K324" s="55" t="s">
        <v>39</v>
      </c>
      <c r="L324" s="55" t="s">
        <v>4</v>
      </c>
      <c r="M324" s="58"/>
      <c r="N324" s="55"/>
      <c r="O324" s="55"/>
      <c r="P324" s="59"/>
      <c r="Q324" s="55"/>
      <c r="R324" s="55"/>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0">
        <f t="shared" si="20"/>
        <v>26330.7</v>
      </c>
      <c r="BB324" s="60">
        <f t="shared" si="21"/>
        <v>26330.7</v>
      </c>
      <c r="BC324" s="41" t="str">
        <f t="shared" si="22"/>
        <v>INR  Twenty Six Thousand Three Hundred &amp; Thirty  and Paise Seventy Only</v>
      </c>
      <c r="IA324" s="22">
        <v>4.11</v>
      </c>
      <c r="IB324" s="22" t="s">
        <v>369</v>
      </c>
      <c r="ID324" s="22">
        <v>110</v>
      </c>
      <c r="IE324" s="23" t="s">
        <v>425</v>
      </c>
      <c r="IF324" s="23"/>
      <c r="IG324" s="23"/>
      <c r="IH324" s="23"/>
      <c r="II324" s="23"/>
    </row>
    <row r="325" spans="1:243" s="22" customFormat="1" ht="28.5">
      <c r="A325" s="45">
        <v>4.12</v>
      </c>
      <c r="B325" s="63" t="s">
        <v>370</v>
      </c>
      <c r="C325" s="61"/>
      <c r="D325" s="65">
        <v>94</v>
      </c>
      <c r="E325" s="66" t="s">
        <v>425</v>
      </c>
      <c r="F325" s="51">
        <v>426.13</v>
      </c>
      <c r="G325" s="55"/>
      <c r="H325" s="55"/>
      <c r="I325" s="56" t="s">
        <v>38</v>
      </c>
      <c r="J325" s="57">
        <f t="shared" si="19"/>
        <v>1</v>
      </c>
      <c r="K325" s="55" t="s">
        <v>39</v>
      </c>
      <c r="L325" s="55" t="s">
        <v>4</v>
      </c>
      <c r="M325" s="58"/>
      <c r="N325" s="55"/>
      <c r="O325" s="55"/>
      <c r="P325" s="59"/>
      <c r="Q325" s="55"/>
      <c r="R325" s="55"/>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0">
        <f t="shared" si="20"/>
        <v>40056.22</v>
      </c>
      <c r="BB325" s="60">
        <f t="shared" si="21"/>
        <v>40056.22</v>
      </c>
      <c r="BC325" s="41" t="str">
        <f t="shared" si="22"/>
        <v>INR  Forty Thousand  &amp;Fifty Six  and Paise Twenty Two Only</v>
      </c>
      <c r="IA325" s="22">
        <v>4.12</v>
      </c>
      <c r="IB325" s="22" t="s">
        <v>370</v>
      </c>
      <c r="ID325" s="22">
        <v>94</v>
      </c>
      <c r="IE325" s="23" t="s">
        <v>425</v>
      </c>
      <c r="IF325" s="23"/>
      <c r="IG325" s="23"/>
      <c r="IH325" s="23"/>
      <c r="II325" s="23"/>
    </row>
    <row r="326" spans="1:243" s="22" customFormat="1" ht="28.5">
      <c r="A326" s="45">
        <v>4.13</v>
      </c>
      <c r="B326" s="63" t="s">
        <v>371</v>
      </c>
      <c r="C326" s="61"/>
      <c r="D326" s="65">
        <v>98</v>
      </c>
      <c r="E326" s="66" t="s">
        <v>425</v>
      </c>
      <c r="F326" s="51">
        <v>279.7</v>
      </c>
      <c r="G326" s="55"/>
      <c r="H326" s="55"/>
      <c r="I326" s="56" t="s">
        <v>38</v>
      </c>
      <c r="J326" s="57">
        <f t="shared" si="19"/>
        <v>1</v>
      </c>
      <c r="K326" s="55" t="s">
        <v>39</v>
      </c>
      <c r="L326" s="55" t="s">
        <v>4</v>
      </c>
      <c r="M326" s="58"/>
      <c r="N326" s="55"/>
      <c r="O326" s="55"/>
      <c r="P326" s="59"/>
      <c r="Q326" s="55"/>
      <c r="R326" s="55"/>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0">
        <f t="shared" si="20"/>
        <v>27410.6</v>
      </c>
      <c r="BB326" s="60">
        <f t="shared" si="21"/>
        <v>27410.6</v>
      </c>
      <c r="BC326" s="41" t="str">
        <f t="shared" si="22"/>
        <v>INR  Twenty Seven Thousand Four Hundred &amp; Ten  and Paise Sixty Only</v>
      </c>
      <c r="IA326" s="22">
        <v>4.13</v>
      </c>
      <c r="IB326" s="22" t="s">
        <v>371</v>
      </c>
      <c r="ID326" s="22">
        <v>98</v>
      </c>
      <c r="IE326" s="23" t="s">
        <v>425</v>
      </c>
      <c r="IF326" s="23"/>
      <c r="IG326" s="23"/>
      <c r="IH326" s="23"/>
      <c r="II326" s="23"/>
    </row>
    <row r="327" spans="1:243" s="22" customFormat="1" ht="28.5">
      <c r="A327" s="45">
        <v>4.14</v>
      </c>
      <c r="B327" s="63" t="s">
        <v>372</v>
      </c>
      <c r="C327" s="61"/>
      <c r="D327" s="65">
        <v>94</v>
      </c>
      <c r="E327" s="66" t="s">
        <v>425</v>
      </c>
      <c r="F327" s="51">
        <v>546.25</v>
      </c>
      <c r="G327" s="55"/>
      <c r="H327" s="55"/>
      <c r="I327" s="56" t="s">
        <v>38</v>
      </c>
      <c r="J327" s="57">
        <f t="shared" si="19"/>
        <v>1</v>
      </c>
      <c r="K327" s="55" t="s">
        <v>39</v>
      </c>
      <c r="L327" s="55" t="s">
        <v>4</v>
      </c>
      <c r="M327" s="58"/>
      <c r="N327" s="55"/>
      <c r="O327" s="55"/>
      <c r="P327" s="59"/>
      <c r="Q327" s="55"/>
      <c r="R327" s="55"/>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0">
        <f t="shared" si="20"/>
        <v>51347.5</v>
      </c>
      <c r="BB327" s="60">
        <f t="shared" si="21"/>
        <v>51347.5</v>
      </c>
      <c r="BC327" s="41" t="str">
        <f t="shared" si="22"/>
        <v>INR  Fifty One Thousand Three Hundred &amp; Forty Seven  and Paise Fifty Only</v>
      </c>
      <c r="IA327" s="22">
        <v>4.14</v>
      </c>
      <c r="IB327" s="22" t="s">
        <v>372</v>
      </c>
      <c r="ID327" s="22">
        <v>94</v>
      </c>
      <c r="IE327" s="23" t="s">
        <v>425</v>
      </c>
      <c r="IF327" s="23"/>
      <c r="IG327" s="23"/>
      <c r="IH327" s="23"/>
      <c r="II327" s="23"/>
    </row>
    <row r="328" spans="1:243" s="22" customFormat="1" ht="38.25">
      <c r="A328" s="45">
        <v>4.15</v>
      </c>
      <c r="B328" s="63" t="s">
        <v>373</v>
      </c>
      <c r="C328" s="61"/>
      <c r="D328" s="65">
        <v>13</v>
      </c>
      <c r="E328" s="66" t="s">
        <v>425</v>
      </c>
      <c r="F328" s="51">
        <v>906.62</v>
      </c>
      <c r="G328" s="55"/>
      <c r="H328" s="55"/>
      <c r="I328" s="56" t="s">
        <v>38</v>
      </c>
      <c r="J328" s="57">
        <f t="shared" si="19"/>
        <v>1</v>
      </c>
      <c r="K328" s="55" t="s">
        <v>39</v>
      </c>
      <c r="L328" s="55" t="s">
        <v>4</v>
      </c>
      <c r="M328" s="58"/>
      <c r="N328" s="55"/>
      <c r="O328" s="55"/>
      <c r="P328" s="59"/>
      <c r="Q328" s="55"/>
      <c r="R328" s="55"/>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0">
        <f t="shared" si="20"/>
        <v>11786.06</v>
      </c>
      <c r="BB328" s="60">
        <f t="shared" si="21"/>
        <v>11786.06</v>
      </c>
      <c r="BC328" s="41" t="str">
        <f t="shared" si="22"/>
        <v>INR  Eleven Thousand Seven Hundred &amp; Eighty Six  and Paise Six Only</v>
      </c>
      <c r="IA328" s="22">
        <v>4.15</v>
      </c>
      <c r="IB328" s="22" t="s">
        <v>373</v>
      </c>
      <c r="ID328" s="22">
        <v>13</v>
      </c>
      <c r="IE328" s="23" t="s">
        <v>425</v>
      </c>
      <c r="IF328" s="23"/>
      <c r="IG328" s="23"/>
      <c r="IH328" s="23"/>
      <c r="II328" s="23"/>
    </row>
    <row r="329" spans="1:243" s="22" customFormat="1" ht="76.5">
      <c r="A329" s="45">
        <v>4.16</v>
      </c>
      <c r="B329" s="63" t="s">
        <v>374</v>
      </c>
      <c r="C329" s="61"/>
      <c r="D329" s="65">
        <v>1110</v>
      </c>
      <c r="E329" s="66" t="s">
        <v>422</v>
      </c>
      <c r="F329" s="51">
        <v>18.41</v>
      </c>
      <c r="G329" s="55"/>
      <c r="H329" s="55"/>
      <c r="I329" s="56" t="s">
        <v>38</v>
      </c>
      <c r="J329" s="57">
        <f t="shared" si="19"/>
        <v>1</v>
      </c>
      <c r="K329" s="55" t="s">
        <v>39</v>
      </c>
      <c r="L329" s="55" t="s">
        <v>4</v>
      </c>
      <c r="M329" s="58"/>
      <c r="N329" s="55"/>
      <c r="O329" s="55"/>
      <c r="P329" s="59"/>
      <c r="Q329" s="55"/>
      <c r="R329" s="55"/>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0">
        <f t="shared" si="20"/>
        <v>20435.1</v>
      </c>
      <c r="BB329" s="60">
        <f t="shared" si="21"/>
        <v>20435.1</v>
      </c>
      <c r="BC329" s="41" t="str">
        <f t="shared" si="22"/>
        <v>INR  Twenty Thousand Four Hundred &amp; Thirty Five  and Paise Ten Only</v>
      </c>
      <c r="IA329" s="22">
        <v>4.16</v>
      </c>
      <c r="IB329" s="22" t="s">
        <v>374</v>
      </c>
      <c r="ID329" s="22">
        <v>1110</v>
      </c>
      <c r="IE329" s="23" t="s">
        <v>422</v>
      </c>
      <c r="IF329" s="23"/>
      <c r="IG329" s="23"/>
      <c r="IH329" s="23"/>
      <c r="II329" s="23"/>
    </row>
    <row r="330" spans="1:243" s="22" customFormat="1" ht="63.75">
      <c r="A330" s="45">
        <v>4.17</v>
      </c>
      <c r="B330" s="63" t="s">
        <v>375</v>
      </c>
      <c r="C330" s="61"/>
      <c r="D330" s="65">
        <v>40</v>
      </c>
      <c r="E330" s="66" t="s">
        <v>425</v>
      </c>
      <c r="F330" s="51">
        <v>77.16</v>
      </c>
      <c r="G330" s="55"/>
      <c r="H330" s="55"/>
      <c r="I330" s="56" t="s">
        <v>38</v>
      </c>
      <c r="J330" s="57">
        <f t="shared" si="19"/>
        <v>1</v>
      </c>
      <c r="K330" s="55" t="s">
        <v>39</v>
      </c>
      <c r="L330" s="55" t="s">
        <v>4</v>
      </c>
      <c r="M330" s="58"/>
      <c r="N330" s="55"/>
      <c r="O330" s="55"/>
      <c r="P330" s="59"/>
      <c r="Q330" s="55"/>
      <c r="R330" s="55"/>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0">
        <f t="shared" si="20"/>
        <v>3086.4</v>
      </c>
      <c r="BB330" s="60">
        <f t="shared" si="21"/>
        <v>3086.4</v>
      </c>
      <c r="BC330" s="41" t="str">
        <f t="shared" si="22"/>
        <v>INR  Three Thousand  &amp;Eighty Six  and Paise Forty Only</v>
      </c>
      <c r="IA330" s="22">
        <v>4.17</v>
      </c>
      <c r="IB330" s="22" t="s">
        <v>375</v>
      </c>
      <c r="ID330" s="22">
        <v>40</v>
      </c>
      <c r="IE330" s="23" t="s">
        <v>425</v>
      </c>
      <c r="IF330" s="23"/>
      <c r="IG330" s="23"/>
      <c r="IH330" s="23"/>
      <c r="II330" s="23"/>
    </row>
    <row r="331" spans="1:243" s="22" customFormat="1" ht="102">
      <c r="A331" s="45">
        <v>4.18</v>
      </c>
      <c r="B331" s="63" t="s">
        <v>376</v>
      </c>
      <c r="C331" s="61"/>
      <c r="D331" s="74"/>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c r="AY331" s="75"/>
      <c r="AZ331" s="75"/>
      <c r="BA331" s="75"/>
      <c r="BB331" s="75"/>
      <c r="BC331" s="76"/>
      <c r="IA331" s="22">
        <v>4.18</v>
      </c>
      <c r="IB331" s="22" t="s">
        <v>376</v>
      </c>
      <c r="IE331" s="23"/>
      <c r="IF331" s="23"/>
      <c r="IG331" s="23"/>
      <c r="IH331" s="23"/>
      <c r="II331" s="23"/>
    </row>
    <row r="332" spans="1:243" s="22" customFormat="1" ht="28.5">
      <c r="A332" s="45">
        <v>4.19</v>
      </c>
      <c r="B332" s="63" t="s">
        <v>377</v>
      </c>
      <c r="C332" s="61"/>
      <c r="D332" s="65">
        <v>5</v>
      </c>
      <c r="E332" s="66" t="s">
        <v>428</v>
      </c>
      <c r="F332" s="51">
        <v>1617.71</v>
      </c>
      <c r="G332" s="55"/>
      <c r="H332" s="55"/>
      <c r="I332" s="56" t="s">
        <v>38</v>
      </c>
      <c r="J332" s="57">
        <f t="shared" si="19"/>
        <v>1</v>
      </c>
      <c r="K332" s="55" t="s">
        <v>39</v>
      </c>
      <c r="L332" s="55" t="s">
        <v>4</v>
      </c>
      <c r="M332" s="58"/>
      <c r="N332" s="55"/>
      <c r="O332" s="55"/>
      <c r="P332" s="59"/>
      <c r="Q332" s="55"/>
      <c r="R332" s="55"/>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0">
        <f t="shared" si="20"/>
        <v>8088.55</v>
      </c>
      <c r="BB332" s="60">
        <f t="shared" si="21"/>
        <v>8088.55</v>
      </c>
      <c r="BC332" s="41" t="str">
        <f t="shared" si="22"/>
        <v>INR  Eight Thousand  &amp;Eighty Eight  and Paise Fifty Five Only</v>
      </c>
      <c r="IA332" s="22">
        <v>4.19</v>
      </c>
      <c r="IB332" s="22" t="s">
        <v>377</v>
      </c>
      <c r="ID332" s="22">
        <v>5</v>
      </c>
      <c r="IE332" s="23" t="s">
        <v>428</v>
      </c>
      <c r="IF332" s="23"/>
      <c r="IG332" s="23"/>
      <c r="IH332" s="23"/>
      <c r="II332" s="23"/>
    </row>
    <row r="333" spans="1:243" s="22" customFormat="1" ht="89.25">
      <c r="A333" s="45">
        <v>4.2</v>
      </c>
      <c r="B333" s="63" t="s">
        <v>378</v>
      </c>
      <c r="C333" s="61"/>
      <c r="D333" s="74"/>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c r="BA333" s="75"/>
      <c r="BB333" s="75"/>
      <c r="BC333" s="76"/>
      <c r="IA333" s="22">
        <v>4.2</v>
      </c>
      <c r="IB333" s="22" t="s">
        <v>378</v>
      </c>
      <c r="IE333" s="23"/>
      <c r="IF333" s="23"/>
      <c r="IG333" s="23"/>
      <c r="IH333" s="23"/>
      <c r="II333" s="23"/>
    </row>
    <row r="334" spans="1:243" s="22" customFormat="1" ht="28.5">
      <c r="A334" s="45">
        <v>4.21</v>
      </c>
      <c r="B334" s="63" t="s">
        <v>377</v>
      </c>
      <c r="C334" s="61"/>
      <c r="D334" s="65">
        <v>48</v>
      </c>
      <c r="E334" s="66" t="s">
        <v>428</v>
      </c>
      <c r="F334" s="51">
        <v>783.87</v>
      </c>
      <c r="G334" s="55"/>
      <c r="H334" s="55"/>
      <c r="I334" s="56" t="s">
        <v>38</v>
      </c>
      <c r="J334" s="57">
        <f aca="true" t="shared" si="23" ref="J334:J379">IF(I334="Less(-)",-1,1)</f>
        <v>1</v>
      </c>
      <c r="K334" s="55" t="s">
        <v>39</v>
      </c>
      <c r="L334" s="55" t="s">
        <v>4</v>
      </c>
      <c r="M334" s="58"/>
      <c r="N334" s="55"/>
      <c r="O334" s="55"/>
      <c r="P334" s="59"/>
      <c r="Q334" s="55"/>
      <c r="R334" s="55"/>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0">
        <f t="shared" si="20"/>
        <v>37625.76</v>
      </c>
      <c r="BB334" s="60">
        <f t="shared" si="21"/>
        <v>37625.76</v>
      </c>
      <c r="BC334" s="41" t="str">
        <f t="shared" si="22"/>
        <v>INR  Thirty Seven Thousand Six Hundred &amp; Twenty Five  and Paise Seventy Six Only</v>
      </c>
      <c r="IA334" s="22">
        <v>4.21</v>
      </c>
      <c r="IB334" s="22" t="s">
        <v>377</v>
      </c>
      <c r="ID334" s="22">
        <v>48</v>
      </c>
      <c r="IE334" s="23" t="s">
        <v>428</v>
      </c>
      <c r="IF334" s="23"/>
      <c r="IG334" s="23"/>
      <c r="IH334" s="23"/>
      <c r="II334" s="23"/>
    </row>
    <row r="335" spans="1:243" s="22" customFormat="1" ht="76.5">
      <c r="A335" s="45">
        <v>4.22</v>
      </c>
      <c r="B335" s="63" t="s">
        <v>379</v>
      </c>
      <c r="C335" s="61"/>
      <c r="D335" s="74"/>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c r="AY335" s="75"/>
      <c r="AZ335" s="75"/>
      <c r="BA335" s="75"/>
      <c r="BB335" s="75"/>
      <c r="BC335" s="76"/>
      <c r="IA335" s="22">
        <v>4.22</v>
      </c>
      <c r="IB335" s="22" t="s">
        <v>379</v>
      </c>
      <c r="IE335" s="23"/>
      <c r="IF335" s="23"/>
      <c r="IG335" s="23"/>
      <c r="IH335" s="23"/>
      <c r="II335" s="23"/>
    </row>
    <row r="336" spans="1:243" s="22" customFormat="1" ht="28.5">
      <c r="A336" s="45">
        <v>4.23</v>
      </c>
      <c r="B336" s="63" t="s">
        <v>380</v>
      </c>
      <c r="C336" s="61"/>
      <c r="D336" s="65">
        <v>20</v>
      </c>
      <c r="E336" s="66" t="s">
        <v>423</v>
      </c>
      <c r="F336" s="51">
        <v>195.53</v>
      </c>
      <c r="G336" s="55"/>
      <c r="H336" s="55"/>
      <c r="I336" s="56" t="s">
        <v>38</v>
      </c>
      <c r="J336" s="57">
        <f t="shared" si="23"/>
        <v>1</v>
      </c>
      <c r="K336" s="55" t="s">
        <v>39</v>
      </c>
      <c r="L336" s="55" t="s">
        <v>4</v>
      </c>
      <c r="M336" s="58"/>
      <c r="N336" s="55"/>
      <c r="O336" s="55"/>
      <c r="P336" s="59"/>
      <c r="Q336" s="55"/>
      <c r="R336" s="55"/>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0">
        <f t="shared" si="20"/>
        <v>3910.6</v>
      </c>
      <c r="BB336" s="60">
        <f t="shared" si="21"/>
        <v>3910.6</v>
      </c>
      <c r="BC336" s="41" t="str">
        <f t="shared" si="22"/>
        <v>INR  Three Thousand Nine Hundred &amp; Ten  and Paise Sixty Only</v>
      </c>
      <c r="IA336" s="22">
        <v>4.23</v>
      </c>
      <c r="IB336" s="22" t="s">
        <v>380</v>
      </c>
      <c r="ID336" s="22">
        <v>20</v>
      </c>
      <c r="IE336" s="23" t="s">
        <v>423</v>
      </c>
      <c r="IF336" s="23"/>
      <c r="IG336" s="23"/>
      <c r="IH336" s="23"/>
      <c r="II336" s="23"/>
    </row>
    <row r="337" spans="1:243" s="22" customFormat="1" ht="51">
      <c r="A337" s="45">
        <v>4.24</v>
      </c>
      <c r="B337" s="63" t="s">
        <v>381</v>
      </c>
      <c r="C337" s="61"/>
      <c r="D337" s="74"/>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c r="AY337" s="75"/>
      <c r="AZ337" s="75"/>
      <c r="BA337" s="75"/>
      <c r="BB337" s="75"/>
      <c r="BC337" s="76"/>
      <c r="IA337" s="22">
        <v>4.24</v>
      </c>
      <c r="IB337" s="22" t="s">
        <v>381</v>
      </c>
      <c r="IE337" s="23"/>
      <c r="IF337" s="23"/>
      <c r="IG337" s="23"/>
      <c r="IH337" s="23"/>
      <c r="II337" s="23"/>
    </row>
    <row r="338" spans="1:243" s="22" customFormat="1" ht="28.5">
      <c r="A338" s="45">
        <v>4.25</v>
      </c>
      <c r="B338" s="63" t="s">
        <v>316</v>
      </c>
      <c r="C338" s="61"/>
      <c r="D338" s="65">
        <v>48</v>
      </c>
      <c r="E338" s="66" t="s">
        <v>425</v>
      </c>
      <c r="F338" s="51">
        <v>300.75</v>
      </c>
      <c r="G338" s="55"/>
      <c r="H338" s="55"/>
      <c r="I338" s="56" t="s">
        <v>38</v>
      </c>
      <c r="J338" s="57">
        <f t="shared" si="23"/>
        <v>1</v>
      </c>
      <c r="K338" s="55" t="s">
        <v>39</v>
      </c>
      <c r="L338" s="55" t="s">
        <v>4</v>
      </c>
      <c r="M338" s="58"/>
      <c r="N338" s="55"/>
      <c r="O338" s="55"/>
      <c r="P338" s="59"/>
      <c r="Q338" s="55"/>
      <c r="R338" s="55"/>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0">
        <f t="shared" si="20"/>
        <v>14436</v>
      </c>
      <c r="BB338" s="60">
        <f t="shared" si="21"/>
        <v>14436</v>
      </c>
      <c r="BC338" s="41" t="str">
        <f t="shared" si="22"/>
        <v>INR  Fourteen Thousand Four Hundred &amp; Thirty Six  Only</v>
      </c>
      <c r="IA338" s="22">
        <v>4.25</v>
      </c>
      <c r="IB338" s="22" t="s">
        <v>316</v>
      </c>
      <c r="ID338" s="22">
        <v>48</v>
      </c>
      <c r="IE338" s="23" t="s">
        <v>425</v>
      </c>
      <c r="IF338" s="23"/>
      <c r="IG338" s="23"/>
      <c r="IH338" s="23"/>
      <c r="II338" s="23"/>
    </row>
    <row r="339" spans="1:243" s="22" customFormat="1" ht="63.75">
      <c r="A339" s="45">
        <v>4.26</v>
      </c>
      <c r="B339" s="63" t="s">
        <v>382</v>
      </c>
      <c r="C339" s="61"/>
      <c r="D339" s="65">
        <v>6</v>
      </c>
      <c r="E339" s="66" t="s">
        <v>429</v>
      </c>
      <c r="F339" s="51">
        <v>7051.29</v>
      </c>
      <c r="G339" s="55"/>
      <c r="H339" s="55"/>
      <c r="I339" s="56" t="s">
        <v>38</v>
      </c>
      <c r="J339" s="57">
        <f t="shared" si="23"/>
        <v>1</v>
      </c>
      <c r="K339" s="55" t="s">
        <v>39</v>
      </c>
      <c r="L339" s="55" t="s">
        <v>4</v>
      </c>
      <c r="M339" s="58"/>
      <c r="N339" s="55"/>
      <c r="O339" s="55"/>
      <c r="P339" s="59"/>
      <c r="Q339" s="55"/>
      <c r="R339" s="55"/>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0">
        <f t="shared" si="20"/>
        <v>42307.74</v>
      </c>
      <c r="BB339" s="60">
        <f t="shared" si="21"/>
        <v>42307.74</v>
      </c>
      <c r="BC339" s="41" t="str">
        <f t="shared" si="22"/>
        <v>INR  Forty Two Thousand Three Hundred &amp; Seven  and Paise Seventy Four Only</v>
      </c>
      <c r="IA339" s="22">
        <v>4.26</v>
      </c>
      <c r="IB339" s="22" t="s">
        <v>382</v>
      </c>
      <c r="ID339" s="22">
        <v>6</v>
      </c>
      <c r="IE339" s="23" t="s">
        <v>429</v>
      </c>
      <c r="IF339" s="23"/>
      <c r="IG339" s="23"/>
      <c r="IH339" s="23"/>
      <c r="II339" s="23"/>
    </row>
    <row r="340" spans="1:243" s="22" customFormat="1" ht="38.25">
      <c r="A340" s="45">
        <v>4.27</v>
      </c>
      <c r="B340" s="63" t="s">
        <v>383</v>
      </c>
      <c r="C340" s="61"/>
      <c r="D340" s="74"/>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c r="AY340" s="75"/>
      <c r="AZ340" s="75"/>
      <c r="BA340" s="75"/>
      <c r="BB340" s="75"/>
      <c r="BC340" s="76"/>
      <c r="IA340" s="22">
        <v>4.27</v>
      </c>
      <c r="IB340" s="22" t="s">
        <v>383</v>
      </c>
      <c r="IE340" s="23"/>
      <c r="IF340" s="23"/>
      <c r="IG340" s="23"/>
      <c r="IH340" s="23"/>
      <c r="II340" s="23"/>
    </row>
    <row r="341" spans="1:243" s="22" customFormat="1" ht="28.5">
      <c r="A341" s="45">
        <v>4.28</v>
      </c>
      <c r="B341" s="63" t="s">
        <v>384</v>
      </c>
      <c r="C341" s="61"/>
      <c r="D341" s="65">
        <v>5</v>
      </c>
      <c r="E341" s="66" t="s">
        <v>424</v>
      </c>
      <c r="F341" s="51">
        <v>71.02</v>
      </c>
      <c r="G341" s="55"/>
      <c r="H341" s="55"/>
      <c r="I341" s="56" t="s">
        <v>38</v>
      </c>
      <c r="J341" s="57">
        <f t="shared" si="23"/>
        <v>1</v>
      </c>
      <c r="K341" s="55" t="s">
        <v>39</v>
      </c>
      <c r="L341" s="55" t="s">
        <v>4</v>
      </c>
      <c r="M341" s="58"/>
      <c r="N341" s="55"/>
      <c r="O341" s="55"/>
      <c r="P341" s="59"/>
      <c r="Q341" s="55"/>
      <c r="R341" s="55"/>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0">
        <f t="shared" si="20"/>
        <v>355.1</v>
      </c>
      <c r="BB341" s="60">
        <f t="shared" si="21"/>
        <v>355.1</v>
      </c>
      <c r="BC341" s="41" t="str">
        <f t="shared" si="22"/>
        <v>INR  Three Hundred &amp; Fifty Five  and Paise Ten Only</v>
      </c>
      <c r="IA341" s="22">
        <v>4.28</v>
      </c>
      <c r="IB341" s="22" t="s">
        <v>384</v>
      </c>
      <c r="ID341" s="22">
        <v>5</v>
      </c>
      <c r="IE341" s="23" t="s">
        <v>424</v>
      </c>
      <c r="IF341" s="23"/>
      <c r="IG341" s="23"/>
      <c r="IH341" s="23"/>
      <c r="II341" s="23"/>
    </row>
    <row r="342" spans="1:243" s="22" customFormat="1" ht="28.5">
      <c r="A342" s="45">
        <v>4.29</v>
      </c>
      <c r="B342" s="63" t="s">
        <v>385</v>
      </c>
      <c r="C342" s="61"/>
      <c r="D342" s="65">
        <v>5</v>
      </c>
      <c r="E342" s="66" t="s">
        <v>424</v>
      </c>
      <c r="F342" s="51">
        <v>83.3</v>
      </c>
      <c r="G342" s="55"/>
      <c r="H342" s="55"/>
      <c r="I342" s="56" t="s">
        <v>38</v>
      </c>
      <c r="J342" s="57">
        <f t="shared" si="23"/>
        <v>1</v>
      </c>
      <c r="K342" s="55" t="s">
        <v>39</v>
      </c>
      <c r="L342" s="55" t="s">
        <v>4</v>
      </c>
      <c r="M342" s="58"/>
      <c r="N342" s="55"/>
      <c r="O342" s="55"/>
      <c r="P342" s="59"/>
      <c r="Q342" s="55"/>
      <c r="R342" s="55"/>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0">
        <f t="shared" si="20"/>
        <v>416.5</v>
      </c>
      <c r="BB342" s="60">
        <f t="shared" si="21"/>
        <v>416.5</v>
      </c>
      <c r="BC342" s="41" t="str">
        <f t="shared" si="22"/>
        <v>INR  Four Hundred &amp; Sixteen  and Paise Fifty Only</v>
      </c>
      <c r="IA342" s="22">
        <v>4.29</v>
      </c>
      <c r="IB342" s="22" t="s">
        <v>385</v>
      </c>
      <c r="ID342" s="22">
        <v>5</v>
      </c>
      <c r="IE342" s="23" t="s">
        <v>424</v>
      </c>
      <c r="IF342" s="23"/>
      <c r="IG342" s="23"/>
      <c r="IH342" s="23"/>
      <c r="II342" s="23"/>
    </row>
    <row r="343" spans="1:243" s="22" customFormat="1" ht="38.25">
      <c r="A343" s="45">
        <v>4.3</v>
      </c>
      <c r="B343" s="63" t="s">
        <v>386</v>
      </c>
      <c r="C343" s="61"/>
      <c r="D343" s="65">
        <v>85</v>
      </c>
      <c r="E343" s="66" t="s">
        <v>423</v>
      </c>
      <c r="F343" s="51">
        <v>213.94</v>
      </c>
      <c r="G343" s="55"/>
      <c r="H343" s="55"/>
      <c r="I343" s="56" t="s">
        <v>38</v>
      </c>
      <c r="J343" s="57">
        <f t="shared" si="23"/>
        <v>1</v>
      </c>
      <c r="K343" s="55" t="s">
        <v>39</v>
      </c>
      <c r="L343" s="55" t="s">
        <v>4</v>
      </c>
      <c r="M343" s="58"/>
      <c r="N343" s="55"/>
      <c r="O343" s="55"/>
      <c r="P343" s="59"/>
      <c r="Q343" s="55"/>
      <c r="R343" s="55"/>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0">
        <f t="shared" si="20"/>
        <v>18184.9</v>
      </c>
      <c r="BB343" s="60">
        <f t="shared" si="21"/>
        <v>18184.9</v>
      </c>
      <c r="BC343" s="41" t="str">
        <f t="shared" si="22"/>
        <v>INR  Eighteen Thousand One Hundred &amp; Eighty Four  and Paise Ninety Only</v>
      </c>
      <c r="IA343" s="22">
        <v>4.3</v>
      </c>
      <c r="IB343" s="22" t="s">
        <v>386</v>
      </c>
      <c r="ID343" s="22">
        <v>85</v>
      </c>
      <c r="IE343" s="23" t="s">
        <v>423</v>
      </c>
      <c r="IF343" s="23"/>
      <c r="IG343" s="23"/>
      <c r="IH343" s="23"/>
      <c r="II343" s="23"/>
    </row>
    <row r="344" spans="1:243" s="22" customFormat="1" ht="76.5">
      <c r="A344" s="45">
        <v>4.31</v>
      </c>
      <c r="B344" s="63" t="s">
        <v>387</v>
      </c>
      <c r="C344" s="61"/>
      <c r="D344" s="74"/>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c r="AY344" s="75"/>
      <c r="AZ344" s="75"/>
      <c r="BA344" s="75"/>
      <c r="BB344" s="75"/>
      <c r="BC344" s="76"/>
      <c r="IA344" s="22">
        <v>4.31</v>
      </c>
      <c r="IB344" s="22" t="s">
        <v>387</v>
      </c>
      <c r="IE344" s="23"/>
      <c r="IF344" s="23"/>
      <c r="IG344" s="23"/>
      <c r="IH344" s="23"/>
      <c r="II344" s="23"/>
    </row>
    <row r="345" spans="1:243" s="22" customFormat="1" ht="28.5">
      <c r="A345" s="45">
        <v>4.32</v>
      </c>
      <c r="B345" s="63" t="s">
        <v>388</v>
      </c>
      <c r="C345" s="61"/>
      <c r="D345" s="65">
        <v>3</v>
      </c>
      <c r="E345" s="66" t="s">
        <v>425</v>
      </c>
      <c r="F345" s="51">
        <v>817.19</v>
      </c>
      <c r="G345" s="55"/>
      <c r="H345" s="55"/>
      <c r="I345" s="56" t="s">
        <v>38</v>
      </c>
      <c r="J345" s="57">
        <f t="shared" si="23"/>
        <v>1</v>
      </c>
      <c r="K345" s="55" t="s">
        <v>39</v>
      </c>
      <c r="L345" s="55" t="s">
        <v>4</v>
      </c>
      <c r="M345" s="58"/>
      <c r="N345" s="55"/>
      <c r="O345" s="55"/>
      <c r="P345" s="59"/>
      <c r="Q345" s="55"/>
      <c r="R345" s="55"/>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0">
        <f t="shared" si="20"/>
        <v>2451.57</v>
      </c>
      <c r="BB345" s="60">
        <f t="shared" si="21"/>
        <v>2451.57</v>
      </c>
      <c r="BC345" s="41" t="str">
        <f t="shared" si="22"/>
        <v>INR  Two Thousand Four Hundred &amp; Fifty One  and Paise Fifty Seven Only</v>
      </c>
      <c r="IA345" s="22">
        <v>4.32</v>
      </c>
      <c r="IB345" s="22" t="s">
        <v>388</v>
      </c>
      <c r="ID345" s="22">
        <v>3</v>
      </c>
      <c r="IE345" s="23" t="s">
        <v>425</v>
      </c>
      <c r="IF345" s="23"/>
      <c r="IG345" s="23"/>
      <c r="IH345" s="23"/>
      <c r="II345" s="23"/>
    </row>
    <row r="346" spans="1:243" s="22" customFormat="1" ht="42.75">
      <c r="A346" s="45">
        <v>4.33</v>
      </c>
      <c r="B346" s="63" t="s">
        <v>389</v>
      </c>
      <c r="C346" s="61"/>
      <c r="D346" s="65">
        <v>12</v>
      </c>
      <c r="E346" s="66" t="s">
        <v>425</v>
      </c>
      <c r="F346" s="51">
        <v>5991.23</v>
      </c>
      <c r="G346" s="55"/>
      <c r="H346" s="55"/>
      <c r="I346" s="56" t="s">
        <v>38</v>
      </c>
      <c r="J346" s="57">
        <f t="shared" si="23"/>
        <v>1</v>
      </c>
      <c r="K346" s="55" t="s">
        <v>39</v>
      </c>
      <c r="L346" s="55" t="s">
        <v>4</v>
      </c>
      <c r="M346" s="58"/>
      <c r="N346" s="55"/>
      <c r="O346" s="55"/>
      <c r="P346" s="59"/>
      <c r="Q346" s="55"/>
      <c r="R346" s="55"/>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0">
        <f t="shared" si="20"/>
        <v>71894.76</v>
      </c>
      <c r="BB346" s="60">
        <f t="shared" si="21"/>
        <v>71894.76</v>
      </c>
      <c r="BC346" s="41" t="str">
        <f t="shared" si="22"/>
        <v>INR  Seventy One Thousand Eight Hundred &amp; Ninety Four  and Paise Seventy Six Only</v>
      </c>
      <c r="IA346" s="22">
        <v>4.33</v>
      </c>
      <c r="IB346" s="22" t="s">
        <v>389</v>
      </c>
      <c r="ID346" s="22">
        <v>12</v>
      </c>
      <c r="IE346" s="23" t="s">
        <v>425</v>
      </c>
      <c r="IF346" s="23"/>
      <c r="IG346" s="23"/>
      <c r="IH346" s="23"/>
      <c r="II346" s="23"/>
    </row>
    <row r="347" spans="1:243" s="22" customFormat="1" ht="51">
      <c r="A347" s="45">
        <v>4.34</v>
      </c>
      <c r="B347" s="63" t="s">
        <v>390</v>
      </c>
      <c r="C347" s="61"/>
      <c r="D347" s="74"/>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c r="AR347" s="75"/>
      <c r="AS347" s="75"/>
      <c r="AT347" s="75"/>
      <c r="AU347" s="75"/>
      <c r="AV347" s="75"/>
      <c r="AW347" s="75"/>
      <c r="AX347" s="75"/>
      <c r="AY347" s="75"/>
      <c r="AZ347" s="75"/>
      <c r="BA347" s="75"/>
      <c r="BB347" s="75"/>
      <c r="BC347" s="76"/>
      <c r="IA347" s="22">
        <v>4.34</v>
      </c>
      <c r="IB347" s="22" t="s">
        <v>390</v>
      </c>
      <c r="IE347" s="23"/>
      <c r="IF347" s="23"/>
      <c r="IG347" s="23"/>
      <c r="IH347" s="23"/>
      <c r="II347" s="23"/>
    </row>
    <row r="348" spans="1:243" s="22" customFormat="1" ht="28.5">
      <c r="A348" s="45">
        <v>4.35</v>
      </c>
      <c r="B348" s="63" t="s">
        <v>391</v>
      </c>
      <c r="C348" s="61"/>
      <c r="D348" s="65">
        <v>1</v>
      </c>
      <c r="E348" s="66" t="s">
        <v>426</v>
      </c>
      <c r="F348" s="51">
        <v>352.48</v>
      </c>
      <c r="G348" s="55"/>
      <c r="H348" s="55"/>
      <c r="I348" s="56" t="s">
        <v>38</v>
      </c>
      <c r="J348" s="57">
        <f t="shared" si="23"/>
        <v>1</v>
      </c>
      <c r="K348" s="55" t="s">
        <v>39</v>
      </c>
      <c r="L348" s="55" t="s">
        <v>4</v>
      </c>
      <c r="M348" s="58"/>
      <c r="N348" s="55"/>
      <c r="O348" s="55"/>
      <c r="P348" s="59"/>
      <c r="Q348" s="55"/>
      <c r="R348" s="55"/>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0">
        <f t="shared" si="20"/>
        <v>352.48</v>
      </c>
      <c r="BB348" s="60">
        <f t="shared" si="21"/>
        <v>352.48</v>
      </c>
      <c r="BC348" s="41" t="str">
        <f t="shared" si="22"/>
        <v>INR  Three Hundred &amp; Fifty Two  and Paise Forty Eight Only</v>
      </c>
      <c r="IA348" s="22">
        <v>4.35</v>
      </c>
      <c r="IB348" s="22" t="s">
        <v>391</v>
      </c>
      <c r="ID348" s="22">
        <v>1</v>
      </c>
      <c r="IE348" s="23" t="s">
        <v>426</v>
      </c>
      <c r="IF348" s="23"/>
      <c r="IG348" s="23"/>
      <c r="IH348" s="23"/>
      <c r="II348" s="23"/>
    </row>
    <row r="349" spans="1:243" s="22" customFormat="1" ht="28.5">
      <c r="A349" s="45">
        <v>4.36</v>
      </c>
      <c r="B349" s="63" t="s">
        <v>392</v>
      </c>
      <c r="C349" s="61"/>
      <c r="D349" s="65">
        <v>1</v>
      </c>
      <c r="E349" s="66" t="s">
        <v>426</v>
      </c>
      <c r="F349" s="51">
        <v>479.61</v>
      </c>
      <c r="G349" s="55"/>
      <c r="H349" s="55"/>
      <c r="I349" s="56" t="s">
        <v>38</v>
      </c>
      <c r="J349" s="57">
        <f t="shared" si="23"/>
        <v>1</v>
      </c>
      <c r="K349" s="55" t="s">
        <v>39</v>
      </c>
      <c r="L349" s="55" t="s">
        <v>4</v>
      </c>
      <c r="M349" s="58"/>
      <c r="N349" s="55"/>
      <c r="O349" s="55"/>
      <c r="P349" s="59"/>
      <c r="Q349" s="55"/>
      <c r="R349" s="55"/>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0">
        <f t="shared" si="20"/>
        <v>479.61</v>
      </c>
      <c r="BB349" s="60">
        <f t="shared" si="21"/>
        <v>479.61</v>
      </c>
      <c r="BC349" s="41" t="str">
        <f t="shared" si="22"/>
        <v>INR  Four Hundred &amp; Seventy Nine  and Paise Sixty One Only</v>
      </c>
      <c r="IA349" s="22">
        <v>4.36</v>
      </c>
      <c r="IB349" s="22" t="s">
        <v>392</v>
      </c>
      <c r="ID349" s="22">
        <v>1</v>
      </c>
      <c r="IE349" s="23" t="s">
        <v>426</v>
      </c>
      <c r="IF349" s="23"/>
      <c r="IG349" s="23"/>
      <c r="IH349" s="23"/>
      <c r="II349" s="23"/>
    </row>
    <row r="350" spans="1:243" s="22" customFormat="1" ht="63.75">
      <c r="A350" s="45">
        <v>4.37</v>
      </c>
      <c r="B350" s="63" t="s">
        <v>393</v>
      </c>
      <c r="C350" s="61"/>
      <c r="D350" s="74"/>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c r="AY350" s="75"/>
      <c r="AZ350" s="75"/>
      <c r="BA350" s="75"/>
      <c r="BB350" s="75"/>
      <c r="BC350" s="76"/>
      <c r="IA350" s="22">
        <v>4.37</v>
      </c>
      <c r="IB350" s="22" t="s">
        <v>393</v>
      </c>
      <c r="IE350" s="23"/>
      <c r="IF350" s="23"/>
      <c r="IG350" s="23"/>
      <c r="IH350" s="23"/>
      <c r="II350" s="23"/>
    </row>
    <row r="351" spans="1:243" s="22" customFormat="1" ht="28.5">
      <c r="A351" s="45">
        <v>4.38</v>
      </c>
      <c r="B351" s="63" t="s">
        <v>394</v>
      </c>
      <c r="C351" s="61"/>
      <c r="D351" s="65">
        <v>2</v>
      </c>
      <c r="E351" s="66" t="s">
        <v>425</v>
      </c>
      <c r="F351" s="51">
        <v>35064.45</v>
      </c>
      <c r="G351" s="55"/>
      <c r="H351" s="55"/>
      <c r="I351" s="56" t="s">
        <v>38</v>
      </c>
      <c r="J351" s="57">
        <f t="shared" si="23"/>
        <v>1</v>
      </c>
      <c r="K351" s="55" t="s">
        <v>39</v>
      </c>
      <c r="L351" s="55" t="s">
        <v>4</v>
      </c>
      <c r="M351" s="58"/>
      <c r="N351" s="55"/>
      <c r="O351" s="55"/>
      <c r="P351" s="59"/>
      <c r="Q351" s="55"/>
      <c r="R351" s="55"/>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0">
        <f aca="true" t="shared" si="24" ref="BA351:BA376">(total_amount_ba($B$2,$D$2,D351,F351,J351,K351,M351))</f>
        <v>70128.9</v>
      </c>
      <c r="BB351" s="60">
        <f aca="true" t="shared" si="25" ref="BB351:BB376">BA351+SUM(N351:AZ351)</f>
        <v>70128.9</v>
      </c>
      <c r="BC351" s="41" t="str">
        <f aca="true" t="shared" si="26" ref="BC351:BC376">SpellNumber(L351,BB351)</f>
        <v>INR  Seventy Thousand One Hundred &amp; Twenty Eight  and Paise Ninety Only</v>
      </c>
      <c r="IA351" s="22">
        <v>4.38</v>
      </c>
      <c r="IB351" s="22" t="s">
        <v>394</v>
      </c>
      <c r="ID351" s="22">
        <v>2</v>
      </c>
      <c r="IE351" s="23" t="s">
        <v>425</v>
      </c>
      <c r="IF351" s="23"/>
      <c r="IG351" s="23"/>
      <c r="IH351" s="23"/>
      <c r="II351" s="23"/>
    </row>
    <row r="352" spans="1:243" s="22" customFormat="1" ht="38.25">
      <c r="A352" s="45">
        <v>4.39</v>
      </c>
      <c r="B352" s="63" t="s">
        <v>395</v>
      </c>
      <c r="C352" s="61"/>
      <c r="D352" s="74"/>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c r="AY352" s="75"/>
      <c r="AZ352" s="75"/>
      <c r="BA352" s="75"/>
      <c r="BB352" s="75"/>
      <c r="BC352" s="76"/>
      <c r="IA352" s="22">
        <v>4.39</v>
      </c>
      <c r="IB352" s="22" t="s">
        <v>395</v>
      </c>
      <c r="IE352" s="23"/>
      <c r="IF352" s="23"/>
      <c r="IG352" s="23"/>
      <c r="IH352" s="23"/>
      <c r="II352" s="23"/>
    </row>
    <row r="353" spans="1:243" s="22" customFormat="1" ht="28.5">
      <c r="A353" s="45">
        <v>4.4</v>
      </c>
      <c r="B353" s="63" t="s">
        <v>396</v>
      </c>
      <c r="C353" s="61"/>
      <c r="D353" s="65">
        <v>1</v>
      </c>
      <c r="E353" s="66" t="s">
        <v>425</v>
      </c>
      <c r="F353" s="51">
        <v>775.98</v>
      </c>
      <c r="G353" s="55"/>
      <c r="H353" s="55"/>
      <c r="I353" s="56" t="s">
        <v>38</v>
      </c>
      <c r="J353" s="57">
        <f t="shared" si="23"/>
        <v>1</v>
      </c>
      <c r="K353" s="55" t="s">
        <v>39</v>
      </c>
      <c r="L353" s="55" t="s">
        <v>4</v>
      </c>
      <c r="M353" s="58"/>
      <c r="N353" s="55"/>
      <c r="O353" s="55"/>
      <c r="P353" s="59"/>
      <c r="Q353" s="55"/>
      <c r="R353" s="55"/>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0">
        <f t="shared" si="24"/>
        <v>775.98</v>
      </c>
      <c r="BB353" s="60">
        <f t="shared" si="25"/>
        <v>775.98</v>
      </c>
      <c r="BC353" s="41" t="str">
        <f t="shared" si="26"/>
        <v>INR  Seven Hundred &amp; Seventy Five  and Paise Ninety Eight Only</v>
      </c>
      <c r="IA353" s="22">
        <v>4.4</v>
      </c>
      <c r="IB353" s="22" t="s">
        <v>396</v>
      </c>
      <c r="ID353" s="22">
        <v>1</v>
      </c>
      <c r="IE353" s="23" t="s">
        <v>425</v>
      </c>
      <c r="IF353" s="23"/>
      <c r="IG353" s="23"/>
      <c r="IH353" s="23"/>
      <c r="II353" s="23"/>
    </row>
    <row r="354" spans="1:243" s="22" customFormat="1" ht="28.5">
      <c r="A354" s="45">
        <v>4.41</v>
      </c>
      <c r="B354" s="63" t="s">
        <v>397</v>
      </c>
      <c r="C354" s="61"/>
      <c r="D354" s="65">
        <v>2</v>
      </c>
      <c r="E354" s="66" t="s">
        <v>425</v>
      </c>
      <c r="F354" s="51">
        <v>964.49</v>
      </c>
      <c r="G354" s="55"/>
      <c r="H354" s="55"/>
      <c r="I354" s="56" t="s">
        <v>38</v>
      </c>
      <c r="J354" s="57">
        <f t="shared" si="23"/>
        <v>1</v>
      </c>
      <c r="K354" s="55" t="s">
        <v>39</v>
      </c>
      <c r="L354" s="55" t="s">
        <v>4</v>
      </c>
      <c r="M354" s="58"/>
      <c r="N354" s="55"/>
      <c r="O354" s="55"/>
      <c r="P354" s="59"/>
      <c r="Q354" s="55"/>
      <c r="R354" s="55"/>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0">
        <f t="shared" si="24"/>
        <v>1928.98</v>
      </c>
      <c r="BB354" s="60">
        <f t="shared" si="25"/>
        <v>1928.98</v>
      </c>
      <c r="BC354" s="41" t="str">
        <f t="shared" si="26"/>
        <v>INR  One Thousand Nine Hundred &amp; Twenty Eight  and Paise Ninety Eight Only</v>
      </c>
      <c r="IA354" s="22">
        <v>4.41</v>
      </c>
      <c r="IB354" s="22" t="s">
        <v>397</v>
      </c>
      <c r="ID354" s="22">
        <v>2</v>
      </c>
      <c r="IE354" s="23" t="s">
        <v>425</v>
      </c>
      <c r="IF354" s="23"/>
      <c r="IG354" s="23"/>
      <c r="IH354" s="23"/>
      <c r="II354" s="23"/>
    </row>
    <row r="355" spans="1:243" s="22" customFormat="1" ht="63.75">
      <c r="A355" s="45">
        <v>4.42</v>
      </c>
      <c r="B355" s="63" t="s">
        <v>398</v>
      </c>
      <c r="C355" s="61"/>
      <c r="D355" s="74"/>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c r="AY355" s="75"/>
      <c r="AZ355" s="75"/>
      <c r="BA355" s="75"/>
      <c r="BB355" s="75"/>
      <c r="BC355" s="76"/>
      <c r="IA355" s="22">
        <v>4.42</v>
      </c>
      <c r="IB355" s="22" t="s">
        <v>398</v>
      </c>
      <c r="IE355" s="23"/>
      <c r="IF355" s="23"/>
      <c r="IG355" s="23"/>
      <c r="IH355" s="23"/>
      <c r="II355" s="23"/>
    </row>
    <row r="356" spans="1:243" s="22" customFormat="1" ht="28.5">
      <c r="A356" s="45">
        <v>4.43</v>
      </c>
      <c r="B356" s="63" t="s">
        <v>399</v>
      </c>
      <c r="C356" s="61"/>
      <c r="D356" s="65">
        <v>1</v>
      </c>
      <c r="E356" s="66" t="s">
        <v>425</v>
      </c>
      <c r="F356" s="51">
        <v>3755.37</v>
      </c>
      <c r="G356" s="55"/>
      <c r="H356" s="55"/>
      <c r="I356" s="56" t="s">
        <v>38</v>
      </c>
      <c r="J356" s="57">
        <f t="shared" si="23"/>
        <v>1</v>
      </c>
      <c r="K356" s="55" t="s">
        <v>39</v>
      </c>
      <c r="L356" s="55" t="s">
        <v>4</v>
      </c>
      <c r="M356" s="58"/>
      <c r="N356" s="55"/>
      <c r="O356" s="55"/>
      <c r="P356" s="59"/>
      <c r="Q356" s="55"/>
      <c r="R356" s="55"/>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0">
        <f t="shared" si="24"/>
        <v>3755.37</v>
      </c>
      <c r="BB356" s="60">
        <f t="shared" si="25"/>
        <v>3755.37</v>
      </c>
      <c r="BC356" s="41" t="str">
        <f t="shared" si="26"/>
        <v>INR  Three Thousand Seven Hundred &amp; Fifty Five  and Paise Thirty Seven Only</v>
      </c>
      <c r="IA356" s="22">
        <v>4.43</v>
      </c>
      <c r="IB356" s="22" t="s">
        <v>399</v>
      </c>
      <c r="ID356" s="22">
        <v>1</v>
      </c>
      <c r="IE356" s="23" t="s">
        <v>425</v>
      </c>
      <c r="IF356" s="23"/>
      <c r="IG356" s="23"/>
      <c r="IH356" s="23"/>
      <c r="II356" s="23"/>
    </row>
    <row r="357" spans="1:243" s="22" customFormat="1" ht="28.5">
      <c r="A357" s="45">
        <v>4.44</v>
      </c>
      <c r="B357" s="63" t="s">
        <v>400</v>
      </c>
      <c r="C357" s="61"/>
      <c r="D357" s="65">
        <v>2</v>
      </c>
      <c r="E357" s="66" t="s">
        <v>425</v>
      </c>
      <c r="F357" s="51">
        <v>5789.57</v>
      </c>
      <c r="G357" s="55"/>
      <c r="H357" s="55"/>
      <c r="I357" s="56" t="s">
        <v>38</v>
      </c>
      <c r="J357" s="57">
        <f t="shared" si="23"/>
        <v>1</v>
      </c>
      <c r="K357" s="55" t="s">
        <v>39</v>
      </c>
      <c r="L357" s="55" t="s">
        <v>4</v>
      </c>
      <c r="M357" s="58"/>
      <c r="N357" s="55"/>
      <c r="O357" s="55"/>
      <c r="P357" s="59"/>
      <c r="Q357" s="55"/>
      <c r="R357" s="55"/>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0">
        <f t="shared" si="24"/>
        <v>11579.14</v>
      </c>
      <c r="BB357" s="60">
        <f t="shared" si="25"/>
        <v>11579.14</v>
      </c>
      <c r="BC357" s="41" t="str">
        <f t="shared" si="26"/>
        <v>INR  Eleven Thousand Five Hundred &amp; Seventy Nine  and Paise Fourteen Only</v>
      </c>
      <c r="IA357" s="22">
        <v>4.44</v>
      </c>
      <c r="IB357" s="22" t="s">
        <v>400</v>
      </c>
      <c r="ID357" s="22">
        <v>2</v>
      </c>
      <c r="IE357" s="23" t="s">
        <v>425</v>
      </c>
      <c r="IF357" s="23"/>
      <c r="IG357" s="23"/>
      <c r="IH357" s="23"/>
      <c r="II357" s="23"/>
    </row>
    <row r="358" spans="1:243" s="22" customFormat="1" ht="127.5">
      <c r="A358" s="45">
        <v>4.45</v>
      </c>
      <c r="B358" s="63" t="s">
        <v>401</v>
      </c>
      <c r="C358" s="61"/>
      <c r="D358" s="74"/>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6"/>
      <c r="IA358" s="22">
        <v>4.45</v>
      </c>
      <c r="IB358" s="22" t="s">
        <v>401</v>
      </c>
      <c r="IE358" s="23"/>
      <c r="IF358" s="23"/>
      <c r="IG358" s="23"/>
      <c r="IH358" s="23"/>
      <c r="II358" s="23"/>
    </row>
    <row r="359" spans="1:243" s="22" customFormat="1" ht="28.5">
      <c r="A359" s="45">
        <v>4.46</v>
      </c>
      <c r="B359" s="63" t="s">
        <v>402</v>
      </c>
      <c r="C359" s="61"/>
      <c r="D359" s="65">
        <v>1</v>
      </c>
      <c r="E359" s="66" t="s">
        <v>426</v>
      </c>
      <c r="F359" s="51">
        <v>29007.45</v>
      </c>
      <c r="G359" s="55"/>
      <c r="H359" s="55"/>
      <c r="I359" s="56" t="s">
        <v>38</v>
      </c>
      <c r="J359" s="57">
        <f t="shared" si="23"/>
        <v>1</v>
      </c>
      <c r="K359" s="55" t="s">
        <v>39</v>
      </c>
      <c r="L359" s="55" t="s">
        <v>4</v>
      </c>
      <c r="M359" s="58"/>
      <c r="N359" s="55"/>
      <c r="O359" s="55"/>
      <c r="P359" s="59"/>
      <c r="Q359" s="55"/>
      <c r="R359" s="55"/>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0">
        <f t="shared" si="24"/>
        <v>29007.45</v>
      </c>
      <c r="BB359" s="60">
        <f t="shared" si="25"/>
        <v>29007.45</v>
      </c>
      <c r="BC359" s="41" t="str">
        <f t="shared" si="26"/>
        <v>INR  Twenty Nine Thousand  &amp;Seven  and Paise Forty Five Only</v>
      </c>
      <c r="IA359" s="22">
        <v>4.46</v>
      </c>
      <c r="IB359" s="22" t="s">
        <v>402</v>
      </c>
      <c r="ID359" s="22">
        <v>1</v>
      </c>
      <c r="IE359" s="23" t="s">
        <v>426</v>
      </c>
      <c r="IF359" s="23"/>
      <c r="IG359" s="23"/>
      <c r="IH359" s="23"/>
      <c r="II359" s="23"/>
    </row>
    <row r="360" spans="1:243" s="22" customFormat="1" ht="51">
      <c r="A360" s="45">
        <v>4.47</v>
      </c>
      <c r="B360" s="63" t="s">
        <v>403</v>
      </c>
      <c r="C360" s="61"/>
      <c r="D360" s="65">
        <v>47</v>
      </c>
      <c r="E360" s="66" t="s">
        <v>425</v>
      </c>
      <c r="F360" s="51">
        <v>94.7</v>
      </c>
      <c r="G360" s="55"/>
      <c r="H360" s="55"/>
      <c r="I360" s="56" t="s">
        <v>38</v>
      </c>
      <c r="J360" s="57">
        <f t="shared" si="23"/>
        <v>1</v>
      </c>
      <c r="K360" s="55" t="s">
        <v>39</v>
      </c>
      <c r="L360" s="55" t="s">
        <v>4</v>
      </c>
      <c r="M360" s="58"/>
      <c r="N360" s="55"/>
      <c r="O360" s="55"/>
      <c r="P360" s="59"/>
      <c r="Q360" s="55"/>
      <c r="R360" s="55"/>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0">
        <f t="shared" si="24"/>
        <v>4450.9</v>
      </c>
      <c r="BB360" s="60">
        <f t="shared" si="25"/>
        <v>4450.9</v>
      </c>
      <c r="BC360" s="41" t="str">
        <f t="shared" si="26"/>
        <v>INR  Four Thousand Four Hundred &amp; Fifty  and Paise Ninety Only</v>
      </c>
      <c r="IA360" s="22">
        <v>4.47</v>
      </c>
      <c r="IB360" s="22" t="s">
        <v>403</v>
      </c>
      <c r="ID360" s="22">
        <v>47</v>
      </c>
      <c r="IE360" s="23" t="s">
        <v>425</v>
      </c>
      <c r="IF360" s="23"/>
      <c r="IG360" s="23"/>
      <c r="IH360" s="23"/>
      <c r="II360" s="23"/>
    </row>
    <row r="361" spans="1:243" s="22" customFormat="1" ht="63.75">
      <c r="A361" s="45">
        <v>4.48</v>
      </c>
      <c r="B361" s="63" t="s">
        <v>404</v>
      </c>
      <c r="C361" s="61"/>
      <c r="D361" s="65">
        <v>63</v>
      </c>
      <c r="E361" s="66" t="s">
        <v>425</v>
      </c>
      <c r="F361" s="51">
        <v>241.12</v>
      </c>
      <c r="G361" s="55"/>
      <c r="H361" s="55"/>
      <c r="I361" s="56" t="s">
        <v>38</v>
      </c>
      <c r="J361" s="57">
        <f t="shared" si="23"/>
        <v>1</v>
      </c>
      <c r="K361" s="55" t="s">
        <v>39</v>
      </c>
      <c r="L361" s="55" t="s">
        <v>4</v>
      </c>
      <c r="M361" s="58"/>
      <c r="N361" s="55"/>
      <c r="O361" s="55"/>
      <c r="P361" s="59"/>
      <c r="Q361" s="55"/>
      <c r="R361" s="55"/>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0">
        <f t="shared" si="24"/>
        <v>15190.56</v>
      </c>
      <c r="BB361" s="60">
        <f t="shared" si="25"/>
        <v>15190.56</v>
      </c>
      <c r="BC361" s="41" t="str">
        <f t="shared" si="26"/>
        <v>INR  Fifteen Thousand One Hundred &amp; Ninety  and Paise Fifty Six Only</v>
      </c>
      <c r="IA361" s="22">
        <v>4.48</v>
      </c>
      <c r="IB361" s="22" t="s">
        <v>404</v>
      </c>
      <c r="ID361" s="22">
        <v>63</v>
      </c>
      <c r="IE361" s="23" t="s">
        <v>425</v>
      </c>
      <c r="IF361" s="23"/>
      <c r="IG361" s="23"/>
      <c r="IH361" s="23"/>
      <c r="II361" s="23"/>
    </row>
    <row r="362" spans="1:243" s="22" customFormat="1" ht="63.75">
      <c r="A362" s="45">
        <v>4.49</v>
      </c>
      <c r="B362" s="63" t="s">
        <v>405</v>
      </c>
      <c r="C362" s="61"/>
      <c r="D362" s="65">
        <v>440</v>
      </c>
      <c r="E362" s="66" t="s">
        <v>424</v>
      </c>
      <c r="F362" s="51">
        <v>30.69</v>
      </c>
      <c r="G362" s="55"/>
      <c r="H362" s="55"/>
      <c r="I362" s="56" t="s">
        <v>38</v>
      </c>
      <c r="J362" s="57">
        <f t="shared" si="23"/>
        <v>1</v>
      </c>
      <c r="K362" s="55" t="s">
        <v>39</v>
      </c>
      <c r="L362" s="55" t="s">
        <v>4</v>
      </c>
      <c r="M362" s="58"/>
      <c r="N362" s="55"/>
      <c r="O362" s="55"/>
      <c r="P362" s="59"/>
      <c r="Q362" s="55"/>
      <c r="R362" s="55"/>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0">
        <f t="shared" si="24"/>
        <v>13503.6</v>
      </c>
      <c r="BB362" s="60">
        <f t="shared" si="25"/>
        <v>13503.6</v>
      </c>
      <c r="BC362" s="41" t="str">
        <f t="shared" si="26"/>
        <v>INR  Thirteen Thousand Five Hundred &amp; Three  and Paise Sixty Only</v>
      </c>
      <c r="IA362" s="22">
        <v>4.49</v>
      </c>
      <c r="IB362" s="22" t="s">
        <v>405</v>
      </c>
      <c r="ID362" s="22">
        <v>440</v>
      </c>
      <c r="IE362" s="23" t="s">
        <v>424</v>
      </c>
      <c r="IF362" s="23"/>
      <c r="IG362" s="23"/>
      <c r="IH362" s="23"/>
      <c r="II362" s="23"/>
    </row>
    <row r="363" spans="1:243" s="22" customFormat="1" ht="38.25">
      <c r="A363" s="45">
        <v>4.5</v>
      </c>
      <c r="B363" s="63" t="s">
        <v>406</v>
      </c>
      <c r="C363" s="61"/>
      <c r="D363" s="65">
        <v>15</v>
      </c>
      <c r="E363" s="66" t="s">
        <v>424</v>
      </c>
      <c r="F363" s="51">
        <v>113.99</v>
      </c>
      <c r="G363" s="55"/>
      <c r="H363" s="55"/>
      <c r="I363" s="56" t="s">
        <v>38</v>
      </c>
      <c r="J363" s="57">
        <f t="shared" si="23"/>
        <v>1</v>
      </c>
      <c r="K363" s="55" t="s">
        <v>39</v>
      </c>
      <c r="L363" s="55" t="s">
        <v>4</v>
      </c>
      <c r="M363" s="58"/>
      <c r="N363" s="55"/>
      <c r="O363" s="55"/>
      <c r="P363" s="59"/>
      <c r="Q363" s="55"/>
      <c r="R363" s="55"/>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0">
        <f t="shared" si="24"/>
        <v>1709.85</v>
      </c>
      <c r="BB363" s="60">
        <f t="shared" si="25"/>
        <v>1709.85</v>
      </c>
      <c r="BC363" s="41" t="str">
        <f t="shared" si="26"/>
        <v>INR  One Thousand Seven Hundred &amp; Nine  and Paise Eighty Five Only</v>
      </c>
      <c r="IA363" s="22">
        <v>4.5</v>
      </c>
      <c r="IB363" s="22" t="s">
        <v>406</v>
      </c>
      <c r="ID363" s="22">
        <v>15</v>
      </c>
      <c r="IE363" s="23" t="s">
        <v>424</v>
      </c>
      <c r="IF363" s="23"/>
      <c r="IG363" s="23"/>
      <c r="IH363" s="23"/>
      <c r="II363" s="23"/>
    </row>
    <row r="364" spans="1:243" s="22" customFormat="1" ht="89.25">
      <c r="A364" s="45">
        <v>4.51</v>
      </c>
      <c r="B364" s="63" t="s">
        <v>407</v>
      </c>
      <c r="C364" s="61"/>
      <c r="D364" s="65">
        <v>1</v>
      </c>
      <c r="E364" s="66" t="s">
        <v>425</v>
      </c>
      <c r="F364" s="51">
        <v>3381.85</v>
      </c>
      <c r="G364" s="55"/>
      <c r="H364" s="55"/>
      <c r="I364" s="56" t="s">
        <v>38</v>
      </c>
      <c r="J364" s="57">
        <f t="shared" si="23"/>
        <v>1</v>
      </c>
      <c r="K364" s="55" t="s">
        <v>39</v>
      </c>
      <c r="L364" s="55" t="s">
        <v>4</v>
      </c>
      <c r="M364" s="58"/>
      <c r="N364" s="55"/>
      <c r="O364" s="55"/>
      <c r="P364" s="59"/>
      <c r="Q364" s="55"/>
      <c r="R364" s="55"/>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0">
        <f t="shared" si="24"/>
        <v>3381.85</v>
      </c>
      <c r="BB364" s="60">
        <f t="shared" si="25"/>
        <v>3381.85</v>
      </c>
      <c r="BC364" s="41" t="str">
        <f t="shared" si="26"/>
        <v>INR  Three Thousand Three Hundred &amp; Eighty One  and Paise Eighty Five Only</v>
      </c>
      <c r="IA364" s="22">
        <v>4.51</v>
      </c>
      <c r="IB364" s="22" t="s">
        <v>407</v>
      </c>
      <c r="ID364" s="22">
        <v>1</v>
      </c>
      <c r="IE364" s="23" t="s">
        <v>425</v>
      </c>
      <c r="IF364" s="23"/>
      <c r="IG364" s="23"/>
      <c r="IH364" s="23"/>
      <c r="II364" s="23"/>
    </row>
    <row r="365" spans="1:243" s="22" customFormat="1" ht="127.5">
      <c r="A365" s="45">
        <v>4.52</v>
      </c>
      <c r="B365" s="63" t="s">
        <v>408</v>
      </c>
      <c r="C365" s="61"/>
      <c r="D365" s="74"/>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c r="AY365" s="75"/>
      <c r="AZ365" s="75"/>
      <c r="BA365" s="75"/>
      <c r="BB365" s="75"/>
      <c r="BC365" s="76"/>
      <c r="IA365" s="22">
        <v>4.52</v>
      </c>
      <c r="IB365" s="22" t="s">
        <v>408</v>
      </c>
      <c r="IE365" s="23"/>
      <c r="IF365" s="23"/>
      <c r="IG365" s="23"/>
      <c r="IH365" s="23"/>
      <c r="II365" s="23"/>
    </row>
    <row r="366" spans="1:243" s="22" customFormat="1" ht="28.5">
      <c r="A366" s="45">
        <v>4.53</v>
      </c>
      <c r="B366" s="63" t="s">
        <v>409</v>
      </c>
      <c r="C366" s="61"/>
      <c r="D366" s="65">
        <v>2</v>
      </c>
      <c r="E366" s="66" t="s">
        <v>426</v>
      </c>
      <c r="F366" s="51">
        <v>8912.76</v>
      </c>
      <c r="G366" s="55"/>
      <c r="H366" s="55"/>
      <c r="I366" s="56" t="s">
        <v>38</v>
      </c>
      <c r="J366" s="57">
        <f t="shared" si="23"/>
        <v>1</v>
      </c>
      <c r="K366" s="55" t="s">
        <v>39</v>
      </c>
      <c r="L366" s="55" t="s">
        <v>4</v>
      </c>
      <c r="M366" s="58"/>
      <c r="N366" s="55"/>
      <c r="O366" s="55"/>
      <c r="P366" s="59"/>
      <c r="Q366" s="55"/>
      <c r="R366" s="55"/>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0">
        <f t="shared" si="24"/>
        <v>17825.52</v>
      </c>
      <c r="BB366" s="60">
        <f t="shared" si="25"/>
        <v>17825.52</v>
      </c>
      <c r="BC366" s="41" t="str">
        <f t="shared" si="26"/>
        <v>INR  Seventeen Thousand Eight Hundred &amp; Twenty Five  and Paise Fifty Two Only</v>
      </c>
      <c r="IA366" s="22">
        <v>4.53</v>
      </c>
      <c r="IB366" s="22" t="s">
        <v>409</v>
      </c>
      <c r="ID366" s="22">
        <v>2</v>
      </c>
      <c r="IE366" s="23" t="s">
        <v>426</v>
      </c>
      <c r="IF366" s="23"/>
      <c r="IG366" s="23"/>
      <c r="IH366" s="23"/>
      <c r="II366" s="23"/>
    </row>
    <row r="367" spans="1:243" s="22" customFormat="1" ht="28.5">
      <c r="A367" s="45">
        <v>4.54</v>
      </c>
      <c r="B367" s="63" t="s">
        <v>410</v>
      </c>
      <c r="C367" s="61"/>
      <c r="D367" s="65">
        <v>1</v>
      </c>
      <c r="E367" s="66" t="s">
        <v>426</v>
      </c>
      <c r="F367" s="51">
        <v>11252.08</v>
      </c>
      <c r="G367" s="55"/>
      <c r="H367" s="55"/>
      <c r="I367" s="56" t="s">
        <v>38</v>
      </c>
      <c r="J367" s="57">
        <f t="shared" si="23"/>
        <v>1</v>
      </c>
      <c r="K367" s="55" t="s">
        <v>39</v>
      </c>
      <c r="L367" s="55" t="s">
        <v>4</v>
      </c>
      <c r="M367" s="58"/>
      <c r="N367" s="55"/>
      <c r="O367" s="55"/>
      <c r="P367" s="59"/>
      <c r="Q367" s="55"/>
      <c r="R367" s="55"/>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0">
        <f t="shared" si="24"/>
        <v>11252.08</v>
      </c>
      <c r="BB367" s="60">
        <f t="shared" si="25"/>
        <v>11252.08</v>
      </c>
      <c r="BC367" s="41" t="str">
        <f t="shared" si="26"/>
        <v>INR  Eleven Thousand Two Hundred &amp; Fifty Two  and Paise Eight Only</v>
      </c>
      <c r="IA367" s="22">
        <v>4.54</v>
      </c>
      <c r="IB367" s="22" t="s">
        <v>410</v>
      </c>
      <c r="ID367" s="22">
        <v>1</v>
      </c>
      <c r="IE367" s="23" t="s">
        <v>426</v>
      </c>
      <c r="IF367" s="23"/>
      <c r="IG367" s="23"/>
      <c r="IH367" s="23"/>
      <c r="II367" s="23"/>
    </row>
    <row r="368" spans="1:243" s="22" customFormat="1" ht="38.25">
      <c r="A368" s="45">
        <v>4.55</v>
      </c>
      <c r="B368" s="63" t="s">
        <v>411</v>
      </c>
      <c r="C368" s="61"/>
      <c r="D368" s="74"/>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c r="AY368" s="75"/>
      <c r="AZ368" s="75"/>
      <c r="BA368" s="75"/>
      <c r="BB368" s="75"/>
      <c r="BC368" s="76"/>
      <c r="IA368" s="22">
        <v>4.55</v>
      </c>
      <c r="IB368" s="22" t="s">
        <v>411</v>
      </c>
      <c r="IE368" s="23"/>
      <c r="IF368" s="23"/>
      <c r="IG368" s="23"/>
      <c r="IH368" s="23"/>
      <c r="II368" s="23"/>
    </row>
    <row r="369" spans="1:243" s="22" customFormat="1" ht="38.25">
      <c r="A369" s="45">
        <v>4.56</v>
      </c>
      <c r="B369" s="63" t="s">
        <v>412</v>
      </c>
      <c r="C369" s="61"/>
      <c r="D369" s="65">
        <v>15</v>
      </c>
      <c r="E369" s="66" t="s">
        <v>424</v>
      </c>
      <c r="F369" s="51">
        <v>521.7</v>
      </c>
      <c r="G369" s="55"/>
      <c r="H369" s="55"/>
      <c r="I369" s="56" t="s">
        <v>38</v>
      </c>
      <c r="J369" s="57">
        <f t="shared" si="23"/>
        <v>1</v>
      </c>
      <c r="K369" s="55" t="s">
        <v>39</v>
      </c>
      <c r="L369" s="55" t="s">
        <v>4</v>
      </c>
      <c r="M369" s="58"/>
      <c r="N369" s="55"/>
      <c r="O369" s="55"/>
      <c r="P369" s="59"/>
      <c r="Q369" s="55"/>
      <c r="R369" s="55"/>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0">
        <f t="shared" si="24"/>
        <v>7825.5</v>
      </c>
      <c r="BB369" s="60">
        <f t="shared" si="25"/>
        <v>7825.5</v>
      </c>
      <c r="BC369" s="41" t="str">
        <f t="shared" si="26"/>
        <v>INR  Seven Thousand Eight Hundred &amp; Twenty Five  and Paise Fifty Only</v>
      </c>
      <c r="IA369" s="22">
        <v>4.56</v>
      </c>
      <c r="IB369" s="22" t="s">
        <v>412</v>
      </c>
      <c r="ID369" s="22">
        <v>15</v>
      </c>
      <c r="IE369" s="23" t="s">
        <v>424</v>
      </c>
      <c r="IF369" s="23"/>
      <c r="IG369" s="23"/>
      <c r="IH369" s="23"/>
      <c r="II369" s="23"/>
    </row>
    <row r="370" spans="1:243" s="22" customFormat="1" ht="28.5">
      <c r="A370" s="45">
        <v>4.57</v>
      </c>
      <c r="B370" s="63" t="s">
        <v>413</v>
      </c>
      <c r="C370" s="61"/>
      <c r="D370" s="65">
        <v>3</v>
      </c>
      <c r="E370" s="66" t="s">
        <v>424</v>
      </c>
      <c r="F370" s="51">
        <v>264.8</v>
      </c>
      <c r="G370" s="55"/>
      <c r="H370" s="55"/>
      <c r="I370" s="56" t="s">
        <v>38</v>
      </c>
      <c r="J370" s="57">
        <f t="shared" si="23"/>
        <v>1</v>
      </c>
      <c r="K370" s="55" t="s">
        <v>39</v>
      </c>
      <c r="L370" s="55" t="s">
        <v>4</v>
      </c>
      <c r="M370" s="58"/>
      <c r="N370" s="55"/>
      <c r="O370" s="55"/>
      <c r="P370" s="59"/>
      <c r="Q370" s="55"/>
      <c r="R370" s="55"/>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0">
        <f t="shared" si="24"/>
        <v>794.4</v>
      </c>
      <c r="BB370" s="60">
        <f t="shared" si="25"/>
        <v>794.4</v>
      </c>
      <c r="BC370" s="41" t="str">
        <f t="shared" si="26"/>
        <v>INR  Seven Hundred &amp; Ninety Four  and Paise Forty Only</v>
      </c>
      <c r="IA370" s="22">
        <v>4.57</v>
      </c>
      <c r="IB370" s="22" t="s">
        <v>413</v>
      </c>
      <c r="ID370" s="22">
        <v>3</v>
      </c>
      <c r="IE370" s="23" t="s">
        <v>424</v>
      </c>
      <c r="IF370" s="23"/>
      <c r="IG370" s="23"/>
      <c r="IH370" s="23"/>
      <c r="II370" s="23"/>
    </row>
    <row r="371" spans="1:243" s="22" customFormat="1" ht="76.5">
      <c r="A371" s="45">
        <v>4.58</v>
      </c>
      <c r="B371" s="63" t="s">
        <v>387</v>
      </c>
      <c r="C371" s="61"/>
      <c r="D371" s="74"/>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c r="AY371" s="75"/>
      <c r="AZ371" s="75"/>
      <c r="BA371" s="75"/>
      <c r="BB371" s="75"/>
      <c r="BC371" s="76"/>
      <c r="IA371" s="22">
        <v>4.58</v>
      </c>
      <c r="IB371" s="22" t="s">
        <v>387</v>
      </c>
      <c r="IE371" s="23"/>
      <c r="IF371" s="23"/>
      <c r="IG371" s="23"/>
      <c r="IH371" s="23"/>
      <c r="II371" s="23"/>
    </row>
    <row r="372" spans="1:243" s="22" customFormat="1" ht="28.5">
      <c r="A372" s="45">
        <v>4.59</v>
      </c>
      <c r="B372" s="63" t="s">
        <v>414</v>
      </c>
      <c r="C372" s="61"/>
      <c r="D372" s="65">
        <v>22</v>
      </c>
      <c r="E372" s="66" t="s">
        <v>425</v>
      </c>
      <c r="F372" s="51">
        <v>5545.81</v>
      </c>
      <c r="G372" s="55"/>
      <c r="H372" s="55"/>
      <c r="I372" s="56" t="s">
        <v>38</v>
      </c>
      <c r="J372" s="57">
        <f t="shared" si="23"/>
        <v>1</v>
      </c>
      <c r="K372" s="55" t="s">
        <v>39</v>
      </c>
      <c r="L372" s="55" t="s">
        <v>4</v>
      </c>
      <c r="M372" s="58"/>
      <c r="N372" s="55"/>
      <c r="O372" s="55"/>
      <c r="P372" s="59"/>
      <c r="Q372" s="55"/>
      <c r="R372" s="55"/>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c r="AY372" s="59"/>
      <c r="AZ372" s="59"/>
      <c r="BA372" s="50">
        <f t="shared" si="24"/>
        <v>122007.82</v>
      </c>
      <c r="BB372" s="60">
        <f t="shared" si="25"/>
        <v>122007.82</v>
      </c>
      <c r="BC372" s="41" t="str">
        <f t="shared" si="26"/>
        <v>INR  One Lakh Twenty Two Thousand  &amp;Seven  and Paise Eighty Two Only</v>
      </c>
      <c r="IA372" s="22">
        <v>4.59</v>
      </c>
      <c r="IB372" s="22" t="s">
        <v>414</v>
      </c>
      <c r="ID372" s="22">
        <v>22</v>
      </c>
      <c r="IE372" s="23" t="s">
        <v>425</v>
      </c>
      <c r="IF372" s="23"/>
      <c r="IG372" s="23"/>
      <c r="IH372" s="23"/>
      <c r="II372" s="23"/>
    </row>
    <row r="373" spans="1:243" s="22" customFormat="1" ht="102">
      <c r="A373" s="45">
        <v>4.6</v>
      </c>
      <c r="B373" s="63" t="s">
        <v>415</v>
      </c>
      <c r="C373" s="61"/>
      <c r="D373" s="65">
        <v>6</v>
      </c>
      <c r="E373" s="66" t="s">
        <v>426</v>
      </c>
      <c r="F373" s="51">
        <v>1421.31</v>
      </c>
      <c r="G373" s="55"/>
      <c r="H373" s="55"/>
      <c r="I373" s="56" t="s">
        <v>38</v>
      </c>
      <c r="J373" s="57">
        <f t="shared" si="23"/>
        <v>1</v>
      </c>
      <c r="K373" s="55" t="s">
        <v>39</v>
      </c>
      <c r="L373" s="55" t="s">
        <v>4</v>
      </c>
      <c r="M373" s="58"/>
      <c r="N373" s="55"/>
      <c r="O373" s="55"/>
      <c r="P373" s="59"/>
      <c r="Q373" s="55"/>
      <c r="R373" s="55"/>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0">
        <f t="shared" si="24"/>
        <v>8527.86</v>
      </c>
      <c r="BB373" s="60">
        <f t="shared" si="25"/>
        <v>8527.86</v>
      </c>
      <c r="BC373" s="41" t="str">
        <f t="shared" si="26"/>
        <v>INR  Eight Thousand Five Hundred &amp; Twenty Seven  and Paise Eighty Six Only</v>
      </c>
      <c r="IA373" s="22">
        <v>4.6</v>
      </c>
      <c r="IB373" s="22" t="s">
        <v>415</v>
      </c>
      <c r="ID373" s="22">
        <v>6</v>
      </c>
      <c r="IE373" s="23" t="s">
        <v>426</v>
      </c>
      <c r="IF373" s="23"/>
      <c r="IG373" s="23"/>
      <c r="IH373" s="23"/>
      <c r="II373" s="23"/>
    </row>
    <row r="374" spans="1:243" s="22" customFormat="1" ht="51">
      <c r="A374" s="45">
        <v>4.61</v>
      </c>
      <c r="B374" s="63" t="s">
        <v>416</v>
      </c>
      <c r="C374" s="61"/>
      <c r="D374" s="65">
        <v>2</v>
      </c>
      <c r="E374" s="66" t="s">
        <v>425</v>
      </c>
      <c r="F374" s="51">
        <v>346.34</v>
      </c>
      <c r="G374" s="55"/>
      <c r="H374" s="55"/>
      <c r="I374" s="56" t="s">
        <v>38</v>
      </c>
      <c r="J374" s="57">
        <f t="shared" si="23"/>
        <v>1</v>
      </c>
      <c r="K374" s="55" t="s">
        <v>39</v>
      </c>
      <c r="L374" s="55" t="s">
        <v>4</v>
      </c>
      <c r="M374" s="58"/>
      <c r="N374" s="55"/>
      <c r="O374" s="55"/>
      <c r="P374" s="59"/>
      <c r="Q374" s="55"/>
      <c r="R374" s="55"/>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0">
        <f t="shared" si="24"/>
        <v>692.68</v>
      </c>
      <c r="BB374" s="60">
        <f t="shared" si="25"/>
        <v>692.68</v>
      </c>
      <c r="BC374" s="41" t="str">
        <f t="shared" si="26"/>
        <v>INR  Six Hundred &amp; Ninety Two  and Paise Sixty Eight Only</v>
      </c>
      <c r="IA374" s="22">
        <v>4.61</v>
      </c>
      <c r="IB374" s="22" t="s">
        <v>416</v>
      </c>
      <c r="ID374" s="22">
        <v>2</v>
      </c>
      <c r="IE374" s="23" t="s">
        <v>425</v>
      </c>
      <c r="IF374" s="23"/>
      <c r="IG374" s="23"/>
      <c r="IH374" s="23"/>
      <c r="II374" s="23"/>
    </row>
    <row r="375" spans="1:243" s="22" customFormat="1" ht="38.25">
      <c r="A375" s="45">
        <v>4.62</v>
      </c>
      <c r="B375" s="63" t="s">
        <v>417</v>
      </c>
      <c r="C375" s="61"/>
      <c r="D375" s="65">
        <v>8</v>
      </c>
      <c r="E375" s="66" t="s">
        <v>424</v>
      </c>
      <c r="F375" s="51">
        <v>266.55</v>
      </c>
      <c r="G375" s="55"/>
      <c r="H375" s="55"/>
      <c r="I375" s="56" t="s">
        <v>38</v>
      </c>
      <c r="J375" s="57">
        <f t="shared" si="23"/>
        <v>1</v>
      </c>
      <c r="K375" s="55" t="s">
        <v>39</v>
      </c>
      <c r="L375" s="55" t="s">
        <v>4</v>
      </c>
      <c r="M375" s="58"/>
      <c r="N375" s="55"/>
      <c r="O375" s="55"/>
      <c r="P375" s="59"/>
      <c r="Q375" s="55"/>
      <c r="R375" s="55"/>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0">
        <f t="shared" si="24"/>
        <v>2132.4</v>
      </c>
      <c r="BB375" s="60">
        <f t="shared" si="25"/>
        <v>2132.4</v>
      </c>
      <c r="BC375" s="41" t="str">
        <f t="shared" si="26"/>
        <v>INR  Two Thousand One Hundred &amp; Thirty Two  and Paise Forty Only</v>
      </c>
      <c r="IA375" s="22">
        <v>4.62</v>
      </c>
      <c r="IB375" s="22" t="s">
        <v>417</v>
      </c>
      <c r="ID375" s="22">
        <v>8</v>
      </c>
      <c r="IE375" s="23" t="s">
        <v>424</v>
      </c>
      <c r="IF375" s="23"/>
      <c r="IG375" s="23"/>
      <c r="IH375" s="23"/>
      <c r="II375" s="23"/>
    </row>
    <row r="376" spans="1:243" s="22" customFormat="1" ht="38.25">
      <c r="A376" s="45">
        <v>4.63</v>
      </c>
      <c r="B376" s="63" t="s">
        <v>418</v>
      </c>
      <c r="C376" s="61"/>
      <c r="D376" s="65">
        <v>8</v>
      </c>
      <c r="E376" s="66" t="s">
        <v>425</v>
      </c>
      <c r="F376" s="51">
        <v>72.78</v>
      </c>
      <c r="G376" s="55"/>
      <c r="H376" s="55"/>
      <c r="I376" s="56" t="s">
        <v>38</v>
      </c>
      <c r="J376" s="57">
        <f t="shared" si="23"/>
        <v>1</v>
      </c>
      <c r="K376" s="55" t="s">
        <v>39</v>
      </c>
      <c r="L376" s="55" t="s">
        <v>4</v>
      </c>
      <c r="M376" s="58"/>
      <c r="N376" s="55"/>
      <c r="O376" s="55"/>
      <c r="P376" s="59"/>
      <c r="Q376" s="55"/>
      <c r="R376" s="55"/>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c r="AY376" s="59"/>
      <c r="AZ376" s="59"/>
      <c r="BA376" s="50">
        <f t="shared" si="24"/>
        <v>582.24</v>
      </c>
      <c r="BB376" s="60">
        <f t="shared" si="25"/>
        <v>582.24</v>
      </c>
      <c r="BC376" s="41" t="str">
        <f t="shared" si="26"/>
        <v>INR  Five Hundred &amp; Eighty Two  and Paise Twenty Four Only</v>
      </c>
      <c r="IA376" s="22">
        <v>4.63</v>
      </c>
      <c r="IB376" s="22" t="s">
        <v>418</v>
      </c>
      <c r="ID376" s="22">
        <v>8</v>
      </c>
      <c r="IE376" s="23" t="s">
        <v>425</v>
      </c>
      <c r="IF376" s="23"/>
      <c r="IG376" s="23"/>
      <c r="IH376" s="23"/>
      <c r="II376" s="23"/>
    </row>
    <row r="377" spans="1:243" s="22" customFormat="1" ht="229.5">
      <c r="A377" s="45">
        <v>4.64</v>
      </c>
      <c r="B377" s="63" t="s">
        <v>419</v>
      </c>
      <c r="C377" s="61"/>
      <c r="D377" s="65">
        <v>8</v>
      </c>
      <c r="E377" s="66" t="s">
        <v>425</v>
      </c>
      <c r="F377" s="51">
        <v>2393.69</v>
      </c>
      <c r="G377" s="55"/>
      <c r="H377" s="55"/>
      <c r="I377" s="56" t="s">
        <v>38</v>
      </c>
      <c r="J377" s="57">
        <f t="shared" si="23"/>
        <v>1</v>
      </c>
      <c r="K377" s="55" t="s">
        <v>39</v>
      </c>
      <c r="L377" s="55" t="s">
        <v>4</v>
      </c>
      <c r="M377" s="58"/>
      <c r="N377" s="55"/>
      <c r="O377" s="55"/>
      <c r="P377" s="59"/>
      <c r="Q377" s="55"/>
      <c r="R377" s="55"/>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c r="AS377" s="59"/>
      <c r="AT377" s="59"/>
      <c r="AU377" s="59"/>
      <c r="AV377" s="59"/>
      <c r="AW377" s="59"/>
      <c r="AX377" s="59"/>
      <c r="AY377" s="59"/>
      <c r="AZ377" s="59"/>
      <c r="BA377" s="50">
        <f>(total_amount_ba($B$2,$D$2,D377,F377,J377,K377,M377))</f>
        <v>19149.52</v>
      </c>
      <c r="BB377" s="60">
        <f>BA377+SUM(N377:AZ377)</f>
        <v>19149.52</v>
      </c>
      <c r="BC377" s="41" t="str">
        <f>SpellNumber(L377,BB377)</f>
        <v>INR  Nineteen Thousand One Hundred &amp; Forty Nine  and Paise Fifty Two Only</v>
      </c>
      <c r="IA377" s="22">
        <v>4.64</v>
      </c>
      <c r="IB377" s="22" t="s">
        <v>419</v>
      </c>
      <c r="ID377" s="22">
        <v>8</v>
      </c>
      <c r="IE377" s="23" t="s">
        <v>425</v>
      </c>
      <c r="IF377" s="23"/>
      <c r="IG377" s="23"/>
      <c r="IH377" s="23"/>
      <c r="II377" s="23"/>
    </row>
    <row r="378" spans="1:243" s="22" customFormat="1" ht="38.25">
      <c r="A378" s="45">
        <v>4.65</v>
      </c>
      <c r="B378" s="63" t="s">
        <v>420</v>
      </c>
      <c r="C378" s="61"/>
      <c r="D378" s="74"/>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c r="AY378" s="75"/>
      <c r="AZ378" s="75"/>
      <c r="BA378" s="75"/>
      <c r="BB378" s="75"/>
      <c r="BC378" s="76"/>
      <c r="IA378" s="22">
        <v>4.65</v>
      </c>
      <c r="IB378" s="22" t="s">
        <v>420</v>
      </c>
      <c r="IE378" s="23"/>
      <c r="IF378" s="23"/>
      <c r="IG378" s="23"/>
      <c r="IH378" s="23"/>
      <c r="II378" s="23"/>
    </row>
    <row r="379" spans="1:243" s="22" customFormat="1" ht="28.5">
      <c r="A379" s="45">
        <v>4.66</v>
      </c>
      <c r="B379" s="63" t="s">
        <v>421</v>
      </c>
      <c r="C379" s="61"/>
      <c r="D379" s="65">
        <v>2</v>
      </c>
      <c r="E379" s="66" t="s">
        <v>425</v>
      </c>
      <c r="F379" s="51">
        <v>823.32</v>
      </c>
      <c r="G379" s="55"/>
      <c r="H379" s="55"/>
      <c r="I379" s="56" t="s">
        <v>38</v>
      </c>
      <c r="J379" s="57">
        <f t="shared" si="23"/>
        <v>1</v>
      </c>
      <c r="K379" s="55" t="s">
        <v>39</v>
      </c>
      <c r="L379" s="55" t="s">
        <v>4</v>
      </c>
      <c r="M379" s="58"/>
      <c r="N379" s="55"/>
      <c r="O379" s="55"/>
      <c r="P379" s="59"/>
      <c r="Q379" s="55"/>
      <c r="R379" s="55"/>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c r="AY379" s="59"/>
      <c r="AZ379" s="59"/>
      <c r="BA379" s="50">
        <f>(total_amount_ba($B$2,$D$2,D379,F379,J379,K379,M379))</f>
        <v>1646.64</v>
      </c>
      <c r="BB379" s="60">
        <f>BA379+SUM(N379:AZ379)</f>
        <v>1646.64</v>
      </c>
      <c r="BC379" s="41" t="str">
        <f>SpellNumber(L379,BB379)</f>
        <v>INR  One Thousand Six Hundred &amp; Forty Six  and Paise Sixty Four Only</v>
      </c>
      <c r="IA379" s="22">
        <v>4.66</v>
      </c>
      <c r="IB379" s="22" t="s">
        <v>421</v>
      </c>
      <c r="ID379" s="22">
        <v>2</v>
      </c>
      <c r="IE379" s="23" t="s">
        <v>425</v>
      </c>
      <c r="IF379" s="23"/>
      <c r="IG379" s="23"/>
      <c r="IH379" s="23"/>
      <c r="II379" s="23"/>
    </row>
    <row r="380" spans="1:55" ht="28.5">
      <c r="A380" s="67" t="s">
        <v>46</v>
      </c>
      <c r="B380" s="52"/>
      <c r="C380" s="53"/>
      <c r="D380" s="37"/>
      <c r="E380" s="37"/>
      <c r="F380" s="37"/>
      <c r="G380" s="37"/>
      <c r="H380" s="43"/>
      <c r="I380" s="43"/>
      <c r="J380" s="43"/>
      <c r="K380" s="43"/>
      <c r="L380" s="44"/>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68">
        <f>ROUND(SUM(BA14:BA379),0)</f>
        <v>3991395</v>
      </c>
      <c r="BB380" s="68">
        <f>ROUND(SUM(BB14:BB379),0)</f>
        <v>3991395</v>
      </c>
      <c r="BC380" s="54" t="str">
        <f>SpellNumber(L380,BB380)</f>
        <v>  Thirty Nine Lakh Ninety One Thousand Three Hundred &amp; Ninety Five  Only</v>
      </c>
    </row>
    <row r="381" spans="1:55" ht="36.75" customHeight="1">
      <c r="A381" s="25" t="s">
        <v>47</v>
      </c>
      <c r="B381" s="26"/>
      <c r="C381" s="27"/>
      <c r="D381" s="28"/>
      <c r="E381" s="38" t="s">
        <v>52</v>
      </c>
      <c r="F381" s="39"/>
      <c r="G381" s="29"/>
      <c r="H381" s="30"/>
      <c r="I381" s="30"/>
      <c r="J381" s="30"/>
      <c r="K381" s="31"/>
      <c r="L381" s="32"/>
      <c r="M381" s="33"/>
      <c r="N381" s="34"/>
      <c r="O381" s="22"/>
      <c r="P381" s="22"/>
      <c r="Q381" s="22"/>
      <c r="R381" s="22"/>
      <c r="S381" s="22"/>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5">
        <f>IF(ISBLANK(F381),0,IF(E381="Excess (+)",ROUND(BA380+(BA380*F381),2),IF(E381="Less (-)",ROUND(BA380+(BA380*F381*(-1)),2),IF(E381="At Par",BA380,0))))</f>
        <v>0</v>
      </c>
      <c r="BB381" s="36">
        <f>ROUND(BA381,0)</f>
        <v>0</v>
      </c>
      <c r="BC381" s="21" t="str">
        <f>SpellNumber($E$2,BB381)</f>
        <v>INR Zero Only</v>
      </c>
    </row>
    <row r="382" spans="1:55" ht="33.75" customHeight="1">
      <c r="A382" s="24" t="s">
        <v>48</v>
      </c>
      <c r="B382" s="24"/>
      <c r="C382" s="70" t="str">
        <f>SpellNumber($E$2,BB381)</f>
        <v>INR Zero Only</v>
      </c>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row>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7" ht="15"/>
    <row r="1518" ht="15"/>
    <row r="1520" ht="15"/>
    <row r="1521" ht="15"/>
    <row r="1522" ht="15"/>
    <row r="1523" ht="15"/>
    <row r="1524" ht="15"/>
    <row r="1525" ht="15"/>
    <row r="1526" ht="15"/>
    <row r="1528" ht="15"/>
    <row r="1529" ht="15"/>
    <row r="1530" ht="15"/>
    <row r="1531" ht="15"/>
  </sheetData>
  <sheetProtection password="D850" sheet="1"/>
  <autoFilter ref="A11:BC382"/>
  <mergeCells count="141">
    <mergeCell ref="D358:BC358"/>
    <mergeCell ref="D365:BC365"/>
    <mergeCell ref="D368:BC368"/>
    <mergeCell ref="D371:BC371"/>
    <mergeCell ref="D378:BC378"/>
    <mergeCell ref="D340:BC340"/>
    <mergeCell ref="D344:BC344"/>
    <mergeCell ref="D347:BC347"/>
    <mergeCell ref="D350:BC350"/>
    <mergeCell ref="D352:BC352"/>
    <mergeCell ref="D355:BC355"/>
    <mergeCell ref="D321:BC321"/>
    <mergeCell ref="D323:BC323"/>
    <mergeCell ref="D331:BC331"/>
    <mergeCell ref="D333:BC333"/>
    <mergeCell ref="D335:BC335"/>
    <mergeCell ref="D337:BC337"/>
    <mergeCell ref="D287:BC287"/>
    <mergeCell ref="D295:BC295"/>
    <mergeCell ref="D299:BC299"/>
    <mergeCell ref="D308:BC308"/>
    <mergeCell ref="D314:BC314"/>
    <mergeCell ref="D317:BC317"/>
    <mergeCell ref="D258:BC258"/>
    <mergeCell ref="D264:BC264"/>
    <mergeCell ref="D271:BC271"/>
    <mergeCell ref="D276:BC276"/>
    <mergeCell ref="D280:BC280"/>
    <mergeCell ref="D282:BC282"/>
    <mergeCell ref="D233:BC233"/>
    <mergeCell ref="D234:BC234"/>
    <mergeCell ref="D236:BC236"/>
    <mergeCell ref="D240:BC240"/>
    <mergeCell ref="D243:BC243"/>
    <mergeCell ref="D255:BC255"/>
    <mergeCell ref="D221:BC221"/>
    <mergeCell ref="D223:BC223"/>
    <mergeCell ref="D226:BC226"/>
    <mergeCell ref="D227:BC227"/>
    <mergeCell ref="D229:BC229"/>
    <mergeCell ref="D231:BC231"/>
    <mergeCell ref="D211:BC211"/>
    <mergeCell ref="D213:BC213"/>
    <mergeCell ref="D214:BC214"/>
    <mergeCell ref="D215:BC215"/>
    <mergeCell ref="D217:BC217"/>
    <mergeCell ref="D219:BC219"/>
    <mergeCell ref="D196:BC196"/>
    <mergeCell ref="D198:BC198"/>
    <mergeCell ref="D200:BC200"/>
    <mergeCell ref="D202:BC202"/>
    <mergeCell ref="D205:BC205"/>
    <mergeCell ref="D207:BC207"/>
    <mergeCell ref="D182:BC182"/>
    <mergeCell ref="D183:BC183"/>
    <mergeCell ref="D185:BC185"/>
    <mergeCell ref="D186:BC186"/>
    <mergeCell ref="D191:BC191"/>
    <mergeCell ref="D193:BC193"/>
    <mergeCell ref="D168:BC168"/>
    <mergeCell ref="D170:BC170"/>
    <mergeCell ref="D173:BC173"/>
    <mergeCell ref="D175:BC175"/>
    <mergeCell ref="D179:BC179"/>
    <mergeCell ref="D180:BC180"/>
    <mergeCell ref="D153:BC153"/>
    <mergeCell ref="D155:BC155"/>
    <mergeCell ref="D157:BC157"/>
    <mergeCell ref="D160:BC160"/>
    <mergeCell ref="D162:BC162"/>
    <mergeCell ref="D164:BC164"/>
    <mergeCell ref="D138:BC138"/>
    <mergeCell ref="D140:BC140"/>
    <mergeCell ref="D142:BC142"/>
    <mergeCell ref="D145:BC145"/>
    <mergeCell ref="D147:BC147"/>
    <mergeCell ref="D149:BC149"/>
    <mergeCell ref="D125:BC125"/>
    <mergeCell ref="D128:BC128"/>
    <mergeCell ref="D131:BC131"/>
    <mergeCell ref="D132:BC132"/>
    <mergeCell ref="D134:BC134"/>
    <mergeCell ref="D136:BC136"/>
    <mergeCell ref="D114:BC114"/>
    <mergeCell ref="D116:BC116"/>
    <mergeCell ref="D118:BC118"/>
    <mergeCell ref="D120:BC120"/>
    <mergeCell ref="D122:BC122"/>
    <mergeCell ref="D123:BC123"/>
    <mergeCell ref="D100:BC100"/>
    <mergeCell ref="D105:BC105"/>
    <mergeCell ref="D107:BC107"/>
    <mergeCell ref="D108:BC108"/>
    <mergeCell ref="D110:BC110"/>
    <mergeCell ref="D112:BC112"/>
    <mergeCell ref="D83:BC83"/>
    <mergeCell ref="D86:BC86"/>
    <mergeCell ref="D89:BC89"/>
    <mergeCell ref="D92:BC92"/>
    <mergeCell ref="D95:BC95"/>
    <mergeCell ref="D98:BC98"/>
    <mergeCell ref="D69:BC69"/>
    <mergeCell ref="D70:BC70"/>
    <mergeCell ref="D73:BC73"/>
    <mergeCell ref="D75:BC75"/>
    <mergeCell ref="D77:BC77"/>
    <mergeCell ref="D80:BC80"/>
    <mergeCell ref="D56:BC56"/>
    <mergeCell ref="D57:BC57"/>
    <mergeCell ref="D59:BC59"/>
    <mergeCell ref="D61:BC61"/>
    <mergeCell ref="D64:BC64"/>
    <mergeCell ref="D67:BC67"/>
    <mergeCell ref="D43:BC43"/>
    <mergeCell ref="D45:BC45"/>
    <mergeCell ref="D47:BC47"/>
    <mergeCell ref="D50:BC50"/>
    <mergeCell ref="D51:BC51"/>
    <mergeCell ref="D52:BC52"/>
    <mergeCell ref="D27:BC27"/>
    <mergeCell ref="D32:BC32"/>
    <mergeCell ref="D34:BC34"/>
    <mergeCell ref="D38:BC38"/>
    <mergeCell ref="D40:BC40"/>
    <mergeCell ref="D41:BC41"/>
    <mergeCell ref="B8:BC8"/>
    <mergeCell ref="A9:BC9"/>
    <mergeCell ref="D14:BC14"/>
    <mergeCell ref="D15:BC15"/>
    <mergeCell ref="D16:BC16"/>
    <mergeCell ref="D18:BC18"/>
    <mergeCell ref="C382:BC382"/>
    <mergeCell ref="A1:L1"/>
    <mergeCell ref="A4:BC4"/>
    <mergeCell ref="A5:BC5"/>
    <mergeCell ref="A6:BC6"/>
    <mergeCell ref="A7:BC7"/>
    <mergeCell ref="D13:BC13"/>
    <mergeCell ref="D21:BC21"/>
    <mergeCell ref="D23:BC23"/>
    <mergeCell ref="D24:BC24"/>
  </mergeCells>
  <dataValidations count="3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81">
      <formula1>IF(E381="Select",-1,IF(E381="At Par",0,0))</formula1>
      <formula2>IF(E381="Select",-1,IF(E381="At Par",0,0.99))</formula2>
    </dataValidation>
    <dataValidation type="list" allowBlank="1" showErrorMessage="1" sqref="E38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1">
      <formula1>0</formula1>
      <formula2>99.9</formula2>
    </dataValidation>
    <dataValidation type="list" allowBlank="1" showErrorMessage="1" sqref="D13:D16 K17 D18 K19:K20 D21 K22 D23:D24 K25:K26 D27 K28:K31 D32 K33 D34 K35:K37 D38 K39 D40:D41 K42 D43 K44 D45 K46 D47 K48:K49 D50:D52 K53:K55 D56:D57 K58 D59 K60 D61 K62:K63 D64 K65:K66 D67 K68 D69:D70 K71:K72 D73 K74 D75 K76 D77 K78:K79 D80 K81:K82 D83 K84:K85 D86 K87:K88 D89 K90:K91 D92 K93:K94 D95 K96:K97 D98 K99 D100 K101:K104 D105 K106 D107:D108 K109 D110 K111 D112 K113 D114 K115 D116 K117 D118 K119 D120 K121 D122:D123 K124 D125 K126:K127 D128 K129:K130 D131:D132 K133 D134 K135 D136 K137 D138 K139 D140 K141 D142 K143:K144 D145 K146 D147 K148 D149 K150:K152">
      <formula1>"Partial Conversion,Full Conversion"</formula1>
      <formula2>0</formula2>
    </dataValidation>
    <dataValidation type="list" allowBlank="1" showErrorMessage="1" sqref="D153 K154 D155 K156 D157 K158:K159 D160 K161 D162 K163 D164 K165:K167 D168 K169 D170 K171:K172 D173 K174 D175 K176:K178 D179:D180 K181 D182:D183 K184 D185:D186 K187:K190 D191 K192 D193 K194:K195 D196 K197 D198 K199 D200 K201 D202 K203:K204 D205 K206 D207 K208:K210 D211 K212 D213:D215 K216 D217 K218 D219 K220 D221 K222 D223 K224:K225 D226:D227 K228 D229 K230 D231 K232 D233:D234 K235 D236 K237:K239 D240 K241:K242 D243 K244:K254 D255 K256:K257 D258 K259:K263 D264 K265:K270 D271 K272:K275 D276 K277:K279 D280 K281 D282 K283:K286 D287 K288:K294 D295 K296:K298 D299 K300:K307 D308 K309:K313 D314 K315:K316 D317 K318:K320 D321 K322 D323 K324:K330 D331 K332">
      <formula1>"Partial Conversion,Full Conversion"</formula1>
      <formula2>0</formula2>
    </dataValidation>
    <dataValidation type="list" allowBlank="1" showErrorMessage="1" sqref="D333 K334 D335 K336 D337 K338:K339 D340 K341:K343 D344 K345:K346 D347 K348:K349 D350 K351 D352 K353:K354 D355 K356:K357 D358 K359:K364 D365 K366:K367 D368 K369:K370 D371 K372:K377 K379 D37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7:H17 G19:H20 G22:H22 G25:H26 G28:H31 G33:H33 G35:H37 G39:H39 G42:H42 G44:H44 G46:H46 G48:H49 G53:H55 G58:H58 G60:H60 G62:H63 G65:H66 G68:H68 G71:H72 G74:H74 G76:H76 G78:H79 G81:H82 G84:H85 G87:H88 G90:H91 G93:H94 G96:H97 G99:H99 G101:H104 G106:H106 G109:H109 G111:H111 G113:H113 G115:H115 G117:H117 G119:H119 G121:H121 G124:H124 G126:H127 G129:H130 G133:H133 G135:H135 G137:H137 G139:H139 G141:H141 G143:H144 G146:H146 G148:H148 G150:H152 G154:H154 G156:H156 G158:H159 G161:H161 G163:H163 G165:H167 G169:H169 G171:H172 G174:H174 G176:H178 G181:H181 G184:H184 G187:H190 G192:H192 G194:H195 G197:H197 G199:H199 G201:H201 G203:H204 G206:H206 G208:H210 G212:H212 G216:H216 G218:H218 G220:H220 G222:H222 G224:H225 G228:H228 G230:H230 G232:H232 G235:H235 G237:H239 G241:H242 G244:H254 G256:H257 G259:H263 G265:H270 G272:H275 G277:H279 G281:H281 G283:H286 G288:H294 G296:H298 G300:H307 G309:H313 G315:H316 G318:H320 G322:H322 G324:H330 G332:H33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34:H334 G336:H336 G338:H339 G341:H343 G345:H346 G348:H349 G351:H351 G353:H354 G356:H357 G359:H364 G366:H367 G369:H370 G372:H377 G379:H379">
      <formula1>0</formula1>
      <formula2>999999999999999</formula2>
    </dataValidation>
    <dataValidation allowBlank="1" showInputMessage="1" showErrorMessage="1" promptTitle="Addition / Deduction" prompt="Please Choose the correct One" sqref="J17 J19:J20 J22 J25:J26 J28:J31 J33 J35:J37 J39 J42 J44 J46 J48:J49 J53:J55 J58 J60 J62:J63 J65:J66 J68 J71:J72 J74 J76 J78:J79 J81:J82 J84:J85 J87:J88 J90:J91 J93:J94 J96:J97 J99 J101:J104 J106 J109 J111 J113 J115 J117 J119 J121 J124 J126:J127 J129:J130 J133 J135 J137 J139 J141 J143:J144 J146 J148 J150:J152 J154 J156 J158:J159 J161 J163 J165:J167 J169 J171:J172 J174 J176:J178 J181 J184 J187:J190 J192 J194:J195 J197 J199 J201 J203:J204 J206 J208:J210 J212 J216 J218 J220 J222 J224:J225 J228 J230 J232 J235 J237:J239 J241:J242 J244:J254 J256:J257 J259:J263 J265:J270 J272:J275 J277:J279 J281 J283:J286 J288:J294 J296:J298 J300:J307 J309:J313 J315:J316 J318:J320 J322 J324:J330 J332">
      <formula1>0</formula1>
      <formula2>0</formula2>
    </dataValidation>
    <dataValidation allowBlank="1" showInputMessage="1" showErrorMessage="1" promptTitle="Addition / Deduction" prompt="Please Choose the correct One" sqref="J334 J336 J338:J339 J341:J343 J345:J346 J348:J349 J351 J353:J354 J356:J357 J359:J364 J366:J367 J369:J370 J372:J377 J379">
      <formula1>0</formula1>
      <formula2>0</formula2>
    </dataValidation>
    <dataValidation type="list" showErrorMessage="1" sqref="I17 I19:I20 I22 I25:I26 I28:I31 I33 I35:I37 I39 I42 I44 I46 I48:I49 I53:I55 I58 I60 I62:I63 I65:I66 I68 I71:I72 I74 I76 I78:I79 I81:I82 I84:I85 I87:I88 I90:I91 I93:I94 I96:I97 I99 I101:I104 I106 I109 I111 I113 I115 I117 I119 I121 I124 I126:I127 I129:I130 I133 I135 I137 I139 I141 I143:I144 I146 I148 I150:I152 I154 I156 I158:I159 I161 I163 I165:I167 I169 I171:I172 I174 I176:I178 I181 I184 I187:I190 I192 I194:I195 I197 I199 I201 I203:I204 I206 I208:I210 I212 I216 I218 I220 I222 I224:I225 I228 I230 I232 I235 I237:I239 I241:I242 I244:I254 I256:I257 I259:I263 I265:I270 I272:I275 I277:I279 I281 I283:I286 I288:I294 I296:I298 I300:I307 I309:I313 I315:I316 I318:I320 I322 I324:I330 I332">
      <formula1>"Excess(+),Less(-)"</formula1>
      <formula2>0</formula2>
    </dataValidation>
    <dataValidation type="list" showErrorMessage="1" sqref="I334 I336 I338:I339 I341:I343 I345:I346 I348:I349 I351 I353:I354 I356:I357 I359:I364 I366:I367 I369:I370 I372:I377 I37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7:O17 N19:O20 N22:O22 N25:O26 N28:O31 N33:O33 N35:O37 N39:O39 N42:O42 N44:O44 N46:O46 N48:O49 N53:O55 N58:O58 N60:O60 N62:O63 N65:O66 N68:O68 N71:O72 N74:O74 N76:O76 N78:O79 N81:O82 N84:O85 N87:O88 N90:O91 N93:O94 N96:O97 N99:O99 N101:O104 N106:O106 N109:O109 N111:O111 N113:O113 N115:O115 N117:O117 N119:O119 N121:O121 N124:O124 N126:O127 N129:O130 N133:O133 N135:O135 N137:O137 N139:O139 N141:O141 N143:O144 N146:O146 N148:O148 N150:O152 N154:O154 N156:O156 N158:O159 N161:O161 N163:O163 N165:O167 N169:O169 N171:O172 N174:O174 N176:O178 N181:O181 N184:O184 N187:O190 N192:O192 N194:O195 N197:O197 N199:O199 N201:O201 N203:O204 N206:O206 N208:O210 N212:O212 N216:O216 N218:O218 N220:O220 N222:O222 N224:O225 N228:O228 N230:O230 N232:O232 N235:O235 N237:O239 N241:O242 N244:O254 N256:O257 N259:O263 N265:O270 N272:O275 N277:O279 N281:O281 N283:O286 N288:O294 N296:O298 N300:O307 N309:O313 N315:O316 N318:O320 N322:O322 N324:O330 N332:O33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34:O334 N336:O336 N338:O339 N341:O343 N345:O346 N348:O349 N351:O351 N353:O354 N356:O357 N359:O364 N366:O367 N369:O370 N372:O377 N379:O37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7 R19:R20 R22 R25:R26 R28:R31 R33 R35:R37 R39 R42 R44 R46 R48:R49 R53:R55 R58 R60 R62:R63 R65:R66 R68 R71:R72 R74 R76 R78:R79 R81:R82 R84:R85 R87:R88 R90:R91 R93:R94 R96:R97 R99 R101:R104 R106 R109 R111 R113 R115 R117 R119 R121 R124 R126:R127 R129:R130 R133 R135 R137 R139 R141 R143:R144 R146 R148 R150:R152 R154 R156 R158:R159 R161 R163 R165:R167 R169 R171:R172 R174 R176:R178 R181 R184 R187:R190 R192 R194:R195 R197 R199 R201 R203:R204 R206 R208:R210 R212 R216 R218 R220 R222 R224:R225 R228 R230 R232 R235 R237:R239 R241:R242 R244:R254 R256:R257 R259:R263 R265:R270 R272:R275 R277:R279 R281 R283:R286 R288:R294 R296:R298 R300:R307 R309:R313 R315:R316 R318:R320 R322 R324:R330 R3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34 R336 R338:R339 R341:R343 R345:R346 R348:R349 R351 R353:R354 R356:R357 R359:R364 R366:R367 R369:R370 R372:R377 R37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7 Q19:Q20 Q22 Q25:Q26 Q28:Q31 Q33 Q35:Q37 Q39 Q42 Q44 Q46 Q48:Q49 Q53:Q55 Q58 Q60 Q62:Q63 Q65:Q66 Q68 Q71:Q72 Q74 Q76 Q78:Q79 Q81:Q82 Q84:Q85 Q87:Q88 Q90:Q91 Q93:Q94 Q96:Q97 Q99 Q101:Q104 Q106 Q109 Q111 Q113 Q115 Q117 Q119 Q121 Q124 Q126:Q127 Q129:Q130 Q133 Q135 Q137 Q139 Q141 Q143:Q144 Q146 Q148 Q150:Q152 Q154 Q156 Q158:Q159 Q161 Q163 Q165:Q167 Q169 Q171:Q172 Q174 Q176:Q178 Q181 Q184 Q187:Q190 Q192 Q194:Q195 Q197 Q199 Q201 Q203:Q204 Q206 Q208:Q210 Q212 Q216 Q218 Q220 Q222 Q224:Q225 Q228 Q230 Q232 Q235 Q237:Q239 Q241:Q242 Q244:Q254 Q256:Q257 Q259:Q263 Q265:Q270 Q272:Q275 Q277:Q279 Q281 Q283:Q286 Q288:Q294 Q296:Q298 Q300:Q307 Q309:Q313 Q315:Q316 Q318:Q320 Q322 Q324:Q330 Q3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34 Q336 Q338:Q339 Q341:Q343 Q345:Q346 Q348:Q349 Q351 Q353:Q354 Q356:Q357 Q359:Q364 Q366:Q367 Q369:Q370 Q372:Q377 Q37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7 M19:M20 M22 M25:M26 M28:M31 M33 M35:M37 M39 M42 M44 M46 M48:M49 M53:M55 M58 M60 M62:M63 M65:M66 M68 M71:M72 M74 M76 M78:M79 M81:M82 M84:M85 M87:M88 M90:M91 M93:M94 M96:M97 M99 M101:M104 M106 M109 M111 M113 M115 M117 M119 M121 M124 M126:M127 M129:M130 M133 M135 M137 M139 M141 M143:M144 M146 M148 M150:M152 M154 M156 M158:M159 M161 M163 M165:M167 M169 M171:M172 M174 M176:M178 M181 M184 M187:M190 M192 M194:M195 M197 M199 M201 M203:M204 M206 M208:M210 M212 M216 M218 M220 M222 M224:M225 M228 M230 M232 M235 M237:M239 M241:M242 M244:M254 M256:M257 M259:M263 M265:M270 M272:M275 M277:M279 M281 M283:M286 M288:M294 M296:M298 M300:M307 M309:M313 M315:M316 M318:M320 M322 M324:M330 M33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34 M336 M338:M339 M341:M343 M345:M346 M348:M349 M351 M353:M354 M356:M357 M359:M364 M366:M367 M369:M370 M372:M377 M379">
      <formula1>0</formula1>
      <formula2>999999999999999</formula2>
    </dataValidation>
    <dataValidation type="decimal" allowBlank="1" showInputMessage="1" showErrorMessage="1" promptTitle="Quantity" prompt="Please enter the Quantity for this item. " errorTitle="Invalid Entry" error="Only Numeric Values are allowed. " sqref="D17 D19:D20 D22 D25:D26 D28:D31 D33 D35:D37 D39 D42 D44 D46 D48:D49 D53:D55 D58 D60 D62:D63 D65:D66 D68 D71:D72 D74 D76 D78:D79 D81:D82 D84:D85 D87:D88 D90:D91 D93:D94 D96:D97 D99 D101:D104 D106 D109 D111 D113 D115 D117 D119 D121 D124 D126:D127 D129:D130 D133 D135 D137 D139 D141 D143:D144 D146 D148 D150:D152 D154 D156 D158:D159 D161 D163 D165:D167 D169 D171:D172 D174 D176:D178 D181 D184 D187:D190 D192 D194:D195 D197 D199 D201 D203:D204 D206 D208:D210 D212 D216 D218 D220 D222 D224:D225 D228 D230 D232 D235 D237:D239 D241:D242 D244:D254 D256:D257 D259:D263 D265:D270 D272:D275 D277:D279 D281 D283:D286 D288:D294 D296:D298 D300:D307 D309:D313 D315:D316 D318:D320 D322 D324:D330 D332">
      <formula1>0</formula1>
      <formula2>999999999999999</formula2>
    </dataValidation>
    <dataValidation type="decimal" allowBlank="1" showInputMessage="1" showErrorMessage="1" promptTitle="Quantity" prompt="Please enter the Quantity for this item. " errorTitle="Invalid Entry" error="Only Numeric Values are allowed. " sqref="D334 D336 D338:D339 D341:D343 D345:D346 D348:D349 D351 D353:D354 D356:D357 D359:D364 D366:D367 D369:D370 D372:D377 D37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7 F19:F20 F22 F25:F26 F28:F31 F33 F35:F37 F39 F42 F44 F46 F48:F49 F53:F55 F58 F60 F62:F63 F65:F66 F68 F71:F72 F74 F76 F78:F79 F81:F82 F84:F85 F87:F88 F90:F91 F93:F94 F96:F97 F99 F101:F104 F106 F109 F111 F113 F115 F117 F119 F121 F124 F126:F127 F129:F130 F133 F135 F137 F139 F141 F143:F144 F146 F148 F150:F152 F154 F156 F158:F159 F161 F163 F165:F167 F169 F171:F172 F174 F176:F178 F181 F184 F187:F190 F192 F194:F195 F197 F199 F201 F203:F204 F206 F208:F210 F212 F216 F218 F220 F222 F224:F225 F228 F230 F232 F235 F237:F239 F241:F242 F244:F254 F256:F257 F259:F263 F265:F270 F272:F275 F277:F279 F281 F283:F286 F288:F294 F296:F298 F300:F307 F309:F313 F315:F316 F318:F320 F322 F324:F330 F332">
      <formula1>0</formula1>
      <formula2>999999999999999</formula2>
    </dataValidation>
    <dataValidation type="decimal" allowBlank="1" showInputMessage="1" showErrorMessage="1" promptTitle="Estimated Rate" prompt="Please enter the Rate for this item. " errorTitle="Invalid Entry" error="Only Numeric Values are allowed. " sqref="F334 F336 F338:F339 F341:F343 F345:F346 F348:F349 F351 F353:F354 F356:F357 F359:F364 F366:F367 F369:F370 F372:F377 F379">
      <formula1>0</formula1>
      <formula2>999999999999999</formula2>
    </dataValidation>
    <dataValidation type="list" allowBlank="1" showInputMessage="1" showErrorMessage="1" sqref="L370 L371 L372 L373 L374 L375 L376 L37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formula1>"INR"</formula1>
    </dataValidation>
    <dataValidation type="list" allowBlank="1" showInputMessage="1" showErrorMessage="1" sqref="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formula1>"INR"</formula1>
    </dataValidation>
    <dataValidation type="list" allowBlank="1" showInputMessage="1" showErrorMessage="1" sqref="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formula1>"INR"</formula1>
    </dataValidation>
    <dataValidation type="list" allowBlank="1" showInputMessage="1" showErrorMessage="1" sqref="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9 L378">
      <formula1>"INR"</formula1>
    </dataValidation>
    <dataValidation allowBlank="1" showInputMessage="1" showErrorMessage="1" promptTitle="Itemcode/Make" prompt="Please enter text" sqref="C14:C379">
      <formula1>0</formula1>
      <formula2>0</formula2>
    </dataValidation>
    <dataValidation type="decimal" allowBlank="1" showInputMessage="1" showErrorMessage="1" errorTitle="Invalid Entry" error="Only Numeric Values are allowed. " sqref="A14:A379">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9" t="s">
        <v>49</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2023-08-31T12:08:20Z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