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'BoQ1'!$A$11:$BC$239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<sst xmlns="http://schemas.openxmlformats.org/spreadsheetml/2006/main" count="1653" uniqueCount="499">
  <si>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</si>
  <si>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</si>
  <si>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</si>
  <si>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</si>
  <si>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</si>
  <si>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</si>
  <si>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</si>
  <si>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</si>
  <si>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</si>
  <si>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</si>
  <si>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</si>
  <si>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</si>
  <si>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</si>
  <si>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</si>
  <si>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</si>
  <si>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</si>
  <si>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</si>
  <si>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</si>
  <si>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</si>
  <si>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</si>
  <si>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</si>
  <si>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</si>
  <si>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</si>
  <si>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</si>
  <si>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</si>
  <si>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</si>
  <si>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</si>
  <si>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</si>
  <si>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</si>
  <si>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</si>
  <si>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</si>
  <si>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</si>
  <si>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</si>
  <si>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</si>
  <si>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</si>
  <si>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</si>
  <si>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</si>
  <si>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</si>
  <si>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</si>
  <si>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</si>
  <si>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</si>
  <si>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</si>
  <si>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</si>
  <si>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</si>
  <si>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</si>
  <si>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</si>
  <si>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</si>
  <si>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</si>
  <si>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</si>
  <si>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</si>
  <si>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</si>
  <si>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</si>
  <si>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</si>
  <si>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</si>
  <si>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</si>
  <si>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</si>
  <si>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</si>
  <si>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</si>
  <si>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</si>
  <si>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</si>
  <si>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</si>
  <si>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</si>
  <si>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</si>
  <si>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</si>
  <si>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no.23</t>
  </si>
  <si>
    <t>item no.24</t>
  </si>
  <si>
    <t>item no.25</t>
  </si>
  <si>
    <t>item no.26</t>
  </si>
  <si>
    <t>item no.27</t>
  </si>
  <si>
    <t>item no.29</t>
  </si>
  <si>
    <t>item no.30</t>
  </si>
  <si>
    <t>item no.31</t>
  </si>
  <si>
    <t>item no.32</t>
  </si>
  <si>
    <t>item no.33</t>
  </si>
  <si>
    <t>item no.34</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</si>
  <si>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</si>
  <si>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</si>
  <si>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</si>
  <si>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</si>
  <si>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</si>
  <si>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</si>
  <si>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</si>
  <si>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</si>
  <si>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</si>
  <si>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</si>
  <si>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</si>
  <si>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</si>
  <si>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</si>
  <si>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</si>
  <si>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</si>
  <si>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</si>
  <si>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</si>
  <si>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</si>
  <si>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</si>
  <si>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</si>
  <si>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</si>
  <si>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no.58</t>
  </si>
  <si>
    <t>item no.59</t>
  </si>
  <si>
    <t>item no.60</t>
  </si>
  <si>
    <t>item no.61</t>
  </si>
  <si>
    <t>CEMENT CONCRETE (CAST IN SITU)</t>
  </si>
  <si>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</si>
  <si>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</si>
  <si>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</si>
  <si>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</si>
  <si>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</si>
  <si>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</si>
  <si>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</si>
  <si>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</si>
  <si>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</si>
  <si>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WOOD AND P. V. 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</si>
  <si>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</si>
  <si>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</si>
  <si>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</si>
  <si>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STEEL WORK</t>
  </si>
  <si>
    <t>Providing and fixing hand rail of approved size by welding etc. to steel ladder railing, balcony railing, staircase railing and similar works, including applying priming coat of approved steel primer.</t>
  </si>
  <si>
    <t>M.S. tube</t>
  </si>
  <si>
    <t>FLOORING</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</si>
  <si>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</si>
  <si>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</si>
  <si>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</si>
  <si>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t>
  </si>
  <si>
    <t>12 mm cement plaster of mix :</t>
  </si>
  <si>
    <t>1:6 (1 cement: 6 coarse sand)</t>
  </si>
  <si>
    <t>6 mm cement plaster of mix :</t>
  </si>
  <si>
    <t>1:3 (1 cement : 3 fine sand)</t>
  </si>
  <si>
    <t>Two or more coats on new work</t>
  </si>
  <si>
    <t>Providing and applying white cement based putty of average thickness 1 mm, of approved brand and manufacturer, over the plastered wall surface to prepare the surface even and smooth complete.</t>
  </si>
  <si>
    <t>REPAIRS TO BUILDING</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</si>
  <si>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</si>
  <si>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</si>
  <si>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</si>
  <si>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</si>
  <si>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</si>
  <si>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</si>
  <si>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</si>
  <si>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ALUMINIUM WORK</t>
  </si>
  <si>
    <t>NEW TECHNOLOGIES AND MATERIALS</t>
  </si>
  <si>
    <t>Providing, erecting, maintaining and removing temporary protective screens made out of specified fabric with all necessary fixing arrangement to ensure that it remains in position for the work duration as required by the Engineer-in-charge.</t>
  </si>
  <si>
    <t>Wooven PVC cloth</t>
  </si>
  <si>
    <t>MINOR CIVIL MAINTENANCE WORK:</t>
  </si>
  <si>
    <t>cum</t>
  </si>
  <si>
    <t>sqm</t>
  </si>
  <si>
    <t>kg</t>
  </si>
  <si>
    <t>each</t>
  </si>
  <si>
    <t>metre</t>
  </si>
  <si>
    <t>Sqm</t>
  </si>
  <si>
    <t>item no.62</t>
  </si>
  <si>
    <t>item no.63</t>
  </si>
  <si>
    <t>item no.64</t>
  </si>
  <si>
    <t>item no.65</t>
  </si>
  <si>
    <t>item no.66</t>
  </si>
  <si>
    <t>item no.67</t>
  </si>
  <si>
    <t>item no.68</t>
  </si>
  <si>
    <t>item no.69</t>
  </si>
  <si>
    <t>item no.70</t>
  </si>
  <si>
    <t>item no.71</t>
  </si>
  <si>
    <t>item no.73</t>
  </si>
  <si>
    <t>item no.74</t>
  </si>
  <si>
    <t>item no.75</t>
  </si>
  <si>
    <t>item no.76</t>
  </si>
  <si>
    <t>item no.77</t>
  </si>
  <si>
    <t>item no.79</t>
  </si>
  <si>
    <t>item no.80</t>
  </si>
  <si>
    <t>item no.81</t>
  </si>
  <si>
    <t>item no.82</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</si>
  <si>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</si>
  <si>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</si>
  <si>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</si>
  <si>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</si>
  <si>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</si>
  <si>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</si>
  <si>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</si>
  <si>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</si>
  <si>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</si>
  <si>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</si>
  <si>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</si>
  <si>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</si>
  <si>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</si>
  <si>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</si>
  <si>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</si>
  <si>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</si>
  <si>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</si>
  <si>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</si>
  <si>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</si>
  <si>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</si>
  <si>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</si>
  <si>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no.107</t>
  </si>
  <si>
    <t>item no.108</t>
  </si>
  <si>
    <t>item no.109</t>
  </si>
  <si>
    <t>item no.110</t>
  </si>
  <si>
    <t>item no.111</t>
  </si>
  <si>
    <t>item no.112</t>
  </si>
  <si>
    <t>item no.113</t>
  </si>
  <si>
    <t>item no.115</t>
  </si>
  <si>
    <t>item no.116</t>
  </si>
  <si>
    <t>item no.117</t>
  </si>
  <si>
    <t>item no.118</t>
  </si>
  <si>
    <t>item no.119</t>
  </si>
  <si>
    <t>item no.120</t>
  </si>
  <si>
    <t>item no.121</t>
  </si>
  <si>
    <t>item no.122</t>
  </si>
  <si>
    <t>item no.123</t>
  </si>
  <si>
    <t>item no.125</t>
  </si>
  <si>
    <t>item no.126</t>
  </si>
  <si>
    <t>item no.127</t>
  </si>
  <si>
    <t>item no.128</t>
  </si>
  <si>
    <t>item no.129</t>
  </si>
  <si>
    <t>item no.130</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</si>
  <si>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</si>
  <si>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</si>
  <si>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</si>
  <si>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</si>
  <si>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</si>
  <si>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</si>
  <si>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</si>
  <si>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</si>
  <si>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</si>
  <si>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</si>
  <si>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</si>
  <si>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</si>
  <si>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</si>
  <si>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</si>
  <si>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</si>
  <si>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no.148</t>
  </si>
  <si>
    <t>item no.149</t>
  </si>
  <si>
    <t>item no.150</t>
  </si>
  <si>
    <t>item no.151</t>
  </si>
  <si>
    <t>item no.152</t>
  </si>
  <si>
    <t>item no.153</t>
  </si>
  <si>
    <t>item no.154</t>
  </si>
  <si>
    <t>item no.155</t>
  </si>
  <si>
    <t>item no.156</t>
  </si>
  <si>
    <t>item no.157</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</si>
  <si>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</si>
  <si>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</si>
  <si>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Centering and shuttering including strutting, propping etc. and removal of form work for :</t>
  </si>
  <si>
    <t>Lintels, beams, plinth beams, girders, bressumers and cantilevers</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</si>
  <si>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</si>
  <si>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</si>
  <si>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</si>
  <si>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</si>
  <si>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</si>
  <si>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</si>
  <si>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</si>
  <si>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250x16 mm</t>
  </si>
  <si>
    <t>Providing and fixing aluminium die cast body tubular type universal hydraulic door closer (having brand logo with ISI, IS : 3564, embossed on the body, door weight upto 35 kg and door width upto 700 mm), with necessary accessories and screws etc. complete.</t>
  </si>
  <si>
    <t>150x10 mm</t>
  </si>
  <si>
    <t>Providing and fixing aluminium hanging floor door stopper, ISI marked, anodised (anodic coating not less than grade AC 10 as per IS : 1868) transparent or dyed to required colour and shade, with necessary screws etc. complete.</t>
  </si>
  <si>
    <t>Twin rubber stopper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</si>
  <si>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</si>
  <si>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</si>
  <si>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</si>
  <si>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</si>
  <si>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</si>
  <si>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</si>
  <si>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15 mm cement plaster on rough side of single or half brick wall of mix:</t>
  </si>
  <si>
    <t>Pointing on brick work or brick flooring with cement mortar 1:3 (1 cement : 3 fine sand):</t>
  </si>
  <si>
    <t>Flush / Ruled/ Struck or weathered pointing</t>
  </si>
  <si>
    <t>Painting with synthetic enamel paint of approved brand and manufacture to give an even shade :</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</si>
  <si>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</si>
  <si>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</si>
  <si>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Dismantling old plaster or skirting raking out joints and cleaning the surface for plaster including disposal of rubbish to the dumping ground within 50 metres lead.</t>
  </si>
  <si>
    <t>Providing and fixing stainless steel (SS 304 grade) adjustable friction windows stays of approved quality with necessary stainless steel screws etc. to the side hung windows as per direction of Engineer- in-charge complete.</t>
  </si>
  <si>
    <t>Providing and fixing Brass 100mm mortice latch and lock with 6 levers without pair of handles (best make of approved quality) for aluminium doors including necessary cutting and making good etc. complete.</t>
  </si>
  <si>
    <t>Providing and fixing aluminium casement windows fastener of required length for aluminium windows with necessary screws etc. complete.</t>
  </si>
  <si>
    <t>Kg</t>
  </si>
  <si>
    <t>item no.4</t>
  </si>
  <si>
    <t>Retaining walls, return walls, walls (any thickness) including attached pilasters, buttresses, plinth and string courses fillets, kerbs and steps etc.</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</si>
  <si>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</si>
  <si>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</si>
  <si>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Walls (any thickness) including attached pilasters, butteresses, plinth and string courses etc.</t>
  </si>
  <si>
    <t>item no.13</t>
  </si>
  <si>
    <t>Add for plaster drip course/ groove in plastered surface or moulding to R.C.C. projections.</t>
  </si>
  <si>
    <t>Brick work with common burnt clay F.P.S. (non modular) bricks of class designation 7.5 in superstructure above plinth level up to floor V level in all shapes and sizes in :</t>
  </si>
  <si>
    <t>Cement mortar 1:6 (1 cement : 6 coarse sand)</t>
  </si>
  <si>
    <t>item no.22</t>
  </si>
  <si>
    <t>Extra for providing lipping with 2nd class teak wood battens 25 mm minimum depth on all edges of flush door shutters (over all area of door shutter to be measured).</t>
  </si>
  <si>
    <t>item no.28</t>
  </si>
  <si>
    <t>Providing and fixing aluminium sliding door bolts, ISI marked anodised (anodic coating not less than grade AC 10 as per IS : 1868), transparent or dyed to required colour or shade, with nuts and screws etc. complete :</t>
  </si>
  <si>
    <t>300x16 mm</t>
  </si>
  <si>
    <t>item no.35</t>
  </si>
  <si>
    <t>300x10 mm</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</si>
  <si>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</si>
  <si>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</si>
  <si>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Structural steel work riveted, bolted or welded in built up sections, trusses and framed work, including cutting, hoisting, fixing in position and applying a priming coat of approved steel primer all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</si>
  <si>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</si>
  <si>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</si>
  <si>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</si>
  <si>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</si>
  <si>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item no.57</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</si>
  <si>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</si>
  <si>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</si>
  <si>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</si>
  <si>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</si>
  <si>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</si>
  <si>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</si>
  <si>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</si>
  <si>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</si>
  <si>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</si>
  <si>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</si>
  <si>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</si>
  <si>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</si>
  <si>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item no.72</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</si>
  <si>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</si>
  <si>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</si>
  <si>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t>
  </si>
  <si>
    <t>Gutter (600 mm over all girth)</t>
  </si>
  <si>
    <t>item no.78</t>
  </si>
  <si>
    <t>item no.83</t>
  </si>
  <si>
    <t>item no.84</t>
  </si>
  <si>
    <t>12 mm cement plaster finished with a floating coat of neat cement of mix :</t>
  </si>
  <si>
    <t>1:3 (1 cement: 3 fine sand)</t>
  </si>
  <si>
    <t>18 mm cement plaster in two coats under layer 12 mm thick cement plaster 1:5 (1 cement : 5 coarse sand) and a top layer 6 mm thick cement plaster 1:3 (1 cement : 3 coarse sand) finished rough with sponge.</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</si>
  <si>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</si>
  <si>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</si>
  <si>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</si>
  <si>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</si>
  <si>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</si>
  <si>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Demolishing cement concrete manually/ by mechanical means including disposal of material within 50 metres lead as per direction of Engineer - in - charge.</t>
  </si>
  <si>
    <t>item no.106</t>
  </si>
  <si>
    <t>Nominal concrete 1:3:6 or richer mix (i/c equivalent design mix)</t>
  </si>
  <si>
    <t>Extra for cutting reinforcement bars manually/ by mechanical means in R.C.C. or R.B. work (Payment shall be made on the cross sectional area of R.C.C. or R.B. work) as per direction of Engineer- in-charge.</t>
  </si>
  <si>
    <t>Dismantling steel work manually/ by mechanical means in built up sections without dismembering and stacking within 50 metres lead as per direction of Engineer-in-charge.</t>
  </si>
  <si>
    <t>Dismantling tile work in floors and roofs laid in cement mortar including stacking material within 50 metres lead.</t>
  </si>
  <si>
    <t>For thickness of tiles above 25 mm and up to 40 mm</t>
  </si>
  <si>
    <t>item no.114</t>
  </si>
  <si>
    <t>Cutting holes up to 30x30 cm in walls including making good the same:</t>
  </si>
  <si>
    <t>With common burnt clay F.P.S. (non modular) bricks</t>
  </si>
  <si>
    <t>Making chases up to 7.5x7.5 cm in walls including making good and finishing with matching surface after housing G.I. pipe etc.</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</si>
  <si>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</si>
  <si>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</si>
  <si>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Polyester powder coated aluminium (minimum thickness of polyester powder coating 50 micron)</t>
  </si>
  <si>
    <t>item no.124</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</si>
  <si>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</si>
  <si>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</si>
  <si>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355 X 19 mm</t>
  </si>
  <si>
    <t>Providing and fixing aluminium tubular handle bar 32 mm outer dia, 3.0 mm thick &amp; 2100 mm long with SS screws etc .complete as per direction of Engineer-in-Charge.</t>
  </si>
  <si>
    <t>Polyester powder coated minimum thickness 50 micron aluminium tubular handle bar</t>
  </si>
  <si>
    <t>item no.131</t>
  </si>
  <si>
    <t>Polyester powder coated minimum thickness 50 micron aluminium</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</si>
  <si>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</si>
  <si>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10 mm depth and 10 mm width</t>
  </si>
  <si>
    <t>Providing and fixing 12 mm thick frameless toughened glass door shutter of approved brand and manufacture, including providing and fixing top &amp;amp; bottom pivot &amp;amp; double acting hydraulic floor spring type fixing arrangement and making necessary holes etc. for fixing required door fittings, all complete as per direction of Engineer-in-charge (Door handle, lock and stopper etc.to be paid separately).</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</si>
  <si>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</si>
  <si>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</si>
  <si>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Grading roof for water proofing treatment with</t>
  </si>
  <si>
    <t>Cement concrete 1:2:4 (1 cement : 2 coarse sand : 4 graded stone aggregate 20mm nominal size)</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</si>
  <si>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</si>
  <si>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</si>
  <si>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</si>
  <si>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above 12 mm diameter</t>
  </si>
  <si>
    <t>Providing, mixing and applying bonding coat of approved adhesive on chipped portion of RCC as per  specifications and direction of Engineer-In-charge complete in all respect.</t>
  </si>
  <si>
    <t>item no.147</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</si>
  <si>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</si>
  <si>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</si>
  <si>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50 mm average thickness in 3 layers.</t>
  </si>
  <si>
    <t xml:space="preserve">"""Providing and fixing Satin Stailess steel finish grade 316 of kich make Mortice lock with Handle consisting of lock cylinder (article no. ML5S) with handles (MH229C), or approved equivalent, including the cost of screw and incidental charges complete.""
"
</t>
  </si>
  <si>
    <t xml:space="preserve">Supplying and fixing double skin insulated Roofing system comprising of Hi- Rib profiled external sheets manufactured out of 0.5mm TCT SMP coated galvalume steel ( 150 GSM Zinc aluminum alloy coating mass total of both side, AZ-150 as per as 1397 ) having 550 Mpa yield strength . The sheets shall have 1000.1020 mm cover width, 28-30mm high crests at 200-250 mm wide pan with special male / female using 3 small ribs. The inner sheets shall be 0.5mm Hi-Rib smp coated Galvalume hi- tensile steel in similar dimensions / size and fixed to the to the structure by means of corrosion protected self drilling, self tapping fasteners. The subgrits of size 50mm x 50mm x 50mm manufactured out of 1.6mm G.I. “z” shape would be fixed to inner sheeting face side at purlin location by means of Galvanized polymer coated self drilling, self tapping fasteners thru the crest. The outer sheets shall be fixed glass wool insulation of (24 kg – density) wrapped in black polythene shall be fixed in the cavity between two sheets. The sheets shall be supplied in custom lengths.  </t>
  </si>
  <si>
    <t xml:space="preserve">Supplying and fixing U flashing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</si>
  <si>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Rm</t>
  </si>
  <si>
    <t xml:space="preserve">Supplying and fixing Gutter cap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</si>
  <si>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Each</t>
  </si>
  <si>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with old available materials      
</t>
  </si>
  <si>
    <t>item no.158</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</si>
  <si>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</si>
  <si>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</si>
  <si>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Wiring for group controlled (looped) light point/fan point/exhaust fan point/ call bell point (without independent switch etc.) with 1.5 sq. mm ERLS PVC insulated copper conductor single core cable in surface/ recessed steel conduit, and earthing the point with 1.5 sq. mm ERLS PVC insulated copper conductor single core cable etc. as required. </t>
  </si>
  <si>
    <t xml:space="preserve">Supplying and drawing following sizes of FRLS PVC insulated copper conductor, single core cable in the existing surface/ recessed steel/ PVC conduit as required. </t>
  </si>
  <si>
    <t xml:space="preserve">3 x 1.5 sq. mm </t>
  </si>
  <si>
    <t xml:space="preserve">3 x 4 sq. mm </t>
  </si>
  <si>
    <t>3 x 16 sq.mm.</t>
  </si>
  <si>
    <t>6 x 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</si>
  <si>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</si>
  <si>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</si>
  <si>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</si>
  <si>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</si>
  <si>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</si>
  <si>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</si>
  <si>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</si>
  <si>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</si>
  <si>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</si>
  <si>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</si>
  <si>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</si>
  <si>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</si>
  <si>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</si>
  <si>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</si>
  <si>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</si>
  <si>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</si>
  <si>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</si>
  <si>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</si>
  <si>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</si>
  <si>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</si>
  <si>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</si>
  <si>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</si>
  <si>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</si>
  <si>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8 way (4 + 24),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</si>
  <si>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</si>
  <si>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</si>
  <si>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Single Pole (40A-63A)</t>
  </si>
  <si>
    <t>Double Pole (40A-63A)</t>
  </si>
  <si>
    <t>Triple pole (40A-63A)</t>
  </si>
  <si>
    <t>Four Pole (40A-63A)</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</si>
  <si>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</si>
  <si>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Supply and fixing of following LED light fixture with efficiency &gt;100 lumen/ watt, P.F. &gt;0.95, THD&lt;10%,  Electronic driver,  LED lamp, reflector, diffuser, MS body/housing holder etc. complete with all fixing accessories and lamp as required complete.</t>
  </si>
  <si>
    <t xml:space="preserve">1 X 20W Box type LED tube with fitting </t>
  </si>
  <si>
    <t>36 watt recess mounting LED light fixture 600 x 600 mm</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</si>
  <si>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</si>
  <si>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</si>
  <si>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</si>
  <si>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</si>
  <si>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</si>
  <si>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</si>
  <si>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</si>
  <si>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Blanking Plate</t>
  </si>
  <si>
    <t xml:space="preserve">Supplying and fixing following Modular base &amp; cover plate on existing modular metal boxes etc. as required. </t>
  </si>
  <si>
    <t xml:space="preserve">3 Module </t>
  </si>
  <si>
    <t xml:space="preserve">6 Module </t>
  </si>
  <si>
    <t>Supplying and fixing following size/ modules, plastic box  for modular switches in recess etc as required.</t>
  </si>
  <si>
    <t xml:space="preserve">Supplying and fixing following modular switch/ socket on the existing clip-on frame fixed on 85mm cover of 105 x 50 mm DLP plastic trunking including connections etc. as required complete. </t>
  </si>
  <si>
    <t xml:space="preserve">20 A switch </t>
  </si>
  <si>
    <t xml:space="preserve">6/16 A 3 pin socket outlet </t>
  </si>
  <si>
    <t>S&amp;F, Copper tube / reducer/ lug  terminals suitable for following size of conductor.</t>
  </si>
  <si>
    <t>6 /10/16 Sq.mm.</t>
  </si>
  <si>
    <t>S &amp; F fan hook I/c cutting the slab and fixing with the reinforcement and making damage, painting etc as the same</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</si>
  <si>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374-2019),THD less than 10%, remote or electronic regulator unit for speed control and all remaining accessories including safety pin, nut bolts, washers, temperature rise=75 degree C (max.), insulation resistance more than 2 mega ohm, suitable for 230 V, 50 Hz, single phase ACSupply, earthing etc. complete as required.</t>
  </si>
  <si>
    <t>Point</t>
  </si>
  <si>
    <t>Metre</t>
  </si>
  <si>
    <t>Meter</t>
  </si>
  <si>
    <t>Nos.</t>
  </si>
  <si>
    <t xml:space="preserve">No.  </t>
  </si>
  <si>
    <t>Name of Work: Construction of offices and laboratories on open terrace of New Core Lab building (SH: Civil and Electrical)</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</si>
  <si>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</si>
  <si>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</si>
  <si>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</si>
  <si>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</si>
  <si>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</si>
  <si>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</si>
  <si>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</si>
  <si>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</si>
  <si>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</si>
  <si>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</si>
  <si>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</si>
  <si>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</si>
  <si>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</si>
  <si>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</si>
  <si>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</si>
  <si>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</si>
  <si>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</si>
  <si>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</si>
  <si>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</si>
  <si>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</si>
  <si>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</si>
  <si>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</si>
  <si>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</si>
  <si>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</si>
  <si>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</si>
  <si>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</si>
  <si>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</si>
  <si>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</si>
  <si>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</si>
  <si>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</si>
  <si>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</si>
  <si>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</si>
  <si>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</si>
  <si>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</si>
  <si>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</si>
  <si>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</si>
  <si>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</si>
  <si>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</si>
  <si>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</si>
  <si>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</si>
  <si>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</si>
  <si>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</si>
  <si>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</si>
  <si>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</si>
  <si>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</si>
  <si>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</si>
  <si>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</si>
  <si>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</si>
  <si>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</si>
  <si>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</si>
  <si>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</si>
  <si>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</si>
  <si>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</si>
  <si>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</si>
  <si>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</si>
  <si>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</si>
  <si>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</si>
  <si>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</si>
  <si>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</si>
  <si>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</si>
  <si>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</si>
  <si>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</si>
  <si>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</si>
  <si>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</si>
  <si>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</si>
  <si>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NIT No:   Building/14/07/2023-1</t>
  </si>
  <si>
    <t>Tender Inviting Authority: DOIP, IIT Kanpur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</si>
</sst>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5" xfId="56" applyNumberFormat="1" applyFont="1" applyFill="1" applyBorder="1" applyAlignment="1">
      <alignment horizontal="center" vertical="top" wrapText="1"/>
      <protection/>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0" fontId="62" fillId="0" borderId="14" xfId="0" applyFont="1" applyFill="1" applyBorder="1" applyAlignment="1">
      <alignment horizontal="left" vertical="top"/>
    </xf>
    <xf numFmtId="0" fontId="4" fillId="0" borderId="0" xfId="56" applyNumberFormat="1" applyFont="1" applyFill="1" applyAlignment="1">
      <alignment wrapText="1"/>
      <protection/>
    </xf>
    <xf numFmtId="0" fontId="7" fillId="0" borderId="16" xfId="59" applyNumberFormat="1" applyFont="1" applyFill="1" applyBorder="1" applyAlignment="1">
      <alignment horizontal="left" vertical="top"/>
      <protection/>
    </xf>
    <xf numFmtId="0" fontId="7" fillId="0" borderId="17" xfId="59" applyNumberFormat="1" applyFont="1" applyFill="1" applyBorder="1" applyAlignment="1">
      <alignment horizontal="left" vertical="top"/>
      <protection/>
    </xf>
    <xf numFmtId="0" fontId="15" fillId="0" borderId="18" xfId="56" applyNumberFormat="1" applyFont="1" applyFill="1" applyBorder="1" applyAlignment="1" applyProtection="1">
      <alignment vertical="top"/>
      <protection/>
    </xf>
    <xf numFmtId="0" fontId="16" fillId="0" borderId="19" xfId="59" applyNumberFormat="1" applyFont="1" applyFill="1" applyBorder="1" applyAlignment="1" applyProtection="1">
      <alignment vertical="center" wrapText="1"/>
      <protection locked="0"/>
    </xf>
    <xf numFmtId="0" fontId="17" fillId="33" borderId="19" xfId="59" applyNumberFormat="1" applyFont="1" applyFill="1" applyBorder="1" applyAlignment="1" applyProtection="1">
      <alignment vertical="center" wrapText="1"/>
      <protection locked="0"/>
    </xf>
    <xf numFmtId="10" fontId="18" fillId="33" borderId="19" xfId="66" applyNumberFormat="1" applyFont="1" applyFill="1" applyBorder="1" applyAlignment="1" applyProtection="1">
      <alignment horizontal="center" vertical="center"/>
      <protection locked="0"/>
    </xf>
    <xf numFmtId="0" fontId="15" fillId="0" borderId="19" xfId="59" applyNumberFormat="1" applyFont="1" applyFill="1" applyBorder="1" applyAlignment="1">
      <alignment vertical="top"/>
      <protection/>
    </xf>
    <xf numFmtId="0" fontId="4" fillId="0" borderId="19" xfId="56" applyNumberFormat="1" applyFont="1" applyFill="1" applyBorder="1" applyAlignment="1" applyProtection="1">
      <alignment vertical="top"/>
      <protection/>
    </xf>
    <xf numFmtId="0" fontId="12" fillId="0" borderId="19" xfId="59" applyNumberFormat="1" applyFont="1" applyFill="1" applyBorder="1" applyAlignment="1" applyProtection="1">
      <alignment vertical="center" wrapText="1"/>
      <protection locked="0"/>
    </xf>
    <xf numFmtId="0" fontId="12" fillId="0" borderId="19" xfId="66" applyNumberFormat="1" applyFont="1" applyFill="1" applyBorder="1" applyAlignment="1" applyProtection="1">
      <alignment vertical="center" wrapText="1"/>
      <protection locked="0"/>
    </xf>
    <xf numFmtId="0" fontId="16" fillId="0" borderId="19" xfId="59" applyNumberFormat="1" applyFont="1" applyFill="1" applyBorder="1" applyAlignment="1" applyProtection="1">
      <alignment vertical="center" wrapText="1"/>
      <protection/>
    </xf>
    <xf numFmtId="2" fontId="19" fillId="0" borderId="20" xfId="59" applyNumberFormat="1" applyFont="1" applyFill="1" applyBorder="1" applyAlignment="1">
      <alignment vertical="top"/>
      <protection/>
    </xf>
    <xf numFmtId="2" fontId="14" fillId="0" borderId="21" xfId="59" applyNumberFormat="1" applyFont="1" applyFill="1" applyBorder="1" applyAlignment="1">
      <alignment horizontal="right" vertical="top"/>
      <protection/>
    </xf>
    <xf numFmtId="0" fontId="4" fillId="0" borderId="20" xfId="59" applyNumberFormat="1" applyFont="1" applyFill="1" applyBorder="1" applyAlignment="1">
      <alignment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25" fillId="0" borderId="14" xfId="0" applyFont="1" applyFill="1" applyBorder="1" applyAlignment="1">
      <alignment horizontal="justify" vertical="center" wrapText="1"/>
    </xf>
    <xf numFmtId="0" fontId="62" fillId="0" borderId="14" xfId="0" applyFont="1" applyFill="1" applyBorder="1" applyAlignment="1">
      <alignment horizontal="left" vertical="center"/>
    </xf>
    <xf numFmtId="0" fontId="62" fillId="0" borderId="14" xfId="0" applyFont="1" applyFill="1" applyBorder="1" applyAlignment="1">
      <alignment horizontal="left" vertical="center" wrapText="1"/>
    </xf>
    <xf numFmtId="171" fontId="62" fillId="0" borderId="14" xfId="42" applyFont="1" applyFill="1" applyBorder="1" applyAlignment="1">
      <alignment horizontal="left" vertical="center"/>
    </xf>
    <xf numFmtId="2" fontId="26" fillId="0" borderId="22" xfId="56" applyNumberFormat="1" applyFont="1" applyFill="1" applyBorder="1" applyAlignment="1" applyProtection="1">
      <alignment horizontal="left" vertical="center"/>
      <protection locked="0"/>
    </xf>
    <xf numFmtId="2" fontId="26" fillId="0" borderId="11" xfId="56" applyNumberFormat="1" applyFont="1" applyFill="1" applyBorder="1" applyAlignment="1" applyProtection="1">
      <alignment horizontal="left" vertical="center"/>
      <protection locked="0"/>
    </xf>
    <xf numFmtId="2" fontId="27" fillId="0" borderId="11" xfId="59" applyNumberFormat="1" applyFont="1" applyFill="1" applyBorder="1" applyAlignment="1">
      <alignment horizontal="left" vertical="center"/>
      <protection/>
    </xf>
    <xf numFmtId="2" fontId="27" fillId="0" borderId="11" xfId="56" applyNumberFormat="1" applyFont="1" applyFill="1" applyBorder="1" applyAlignment="1">
      <alignment horizontal="left" vertical="center"/>
      <protection/>
    </xf>
    <xf numFmtId="2" fontId="26" fillId="33" borderId="11" xfId="56" applyNumberFormat="1" applyFont="1" applyFill="1" applyBorder="1" applyAlignment="1" applyProtection="1">
      <alignment horizontal="left" vertical="center"/>
      <protection locked="0"/>
    </xf>
    <xf numFmtId="2" fontId="26" fillId="0" borderId="11" xfId="56" applyNumberFormat="1" applyFont="1" applyBorder="1" applyAlignment="1" applyProtection="1">
      <alignment horizontal="left" vertical="center"/>
      <protection locked="0"/>
    </xf>
    <xf numFmtId="2" fontId="26" fillId="0" borderId="11" xfId="56" applyNumberFormat="1" applyFont="1" applyBorder="1" applyAlignment="1" applyProtection="1">
      <alignment horizontal="left" vertical="center" wrapText="1"/>
      <protection locked="0"/>
    </xf>
    <xf numFmtId="2" fontId="26" fillId="0" borderId="12" xfId="56" applyNumberFormat="1" applyFont="1" applyBorder="1" applyAlignment="1" applyProtection="1">
      <alignment horizontal="left" vertical="center" wrapText="1"/>
      <protection locked="0"/>
    </xf>
    <xf numFmtId="2" fontId="27" fillId="34" borderId="14" xfId="59" applyNumberFormat="1" applyFont="1" applyFill="1" applyBorder="1" applyAlignment="1">
      <alignment horizontal="right" vertical="center"/>
      <protection/>
    </xf>
    <xf numFmtId="2" fontId="26" fillId="34" borderId="14" xfId="58" applyNumberFormat="1" applyFont="1" applyFill="1" applyBorder="1" applyAlignment="1">
      <alignment horizontal="right" vertical="center"/>
      <protection/>
    </xf>
    <xf numFmtId="0" fontId="27" fillId="34" borderId="14" xfId="59" applyFont="1" applyFill="1" applyBorder="1" applyAlignment="1">
      <alignment horizontal="justify" vertical="center" wrapText="1"/>
      <protection/>
    </xf>
    <xf numFmtId="1" fontId="14" fillId="0" borderId="14" xfId="59" applyNumberFormat="1" applyFont="1" applyFill="1" applyBorder="1" applyAlignment="1">
      <alignment vertical="top"/>
      <protection/>
    </xf>
    <xf numFmtId="0" fontId="26" fillId="0" borderId="23" xfId="56" applyFont="1" applyFill="1" applyBorder="1" applyAlignment="1">
      <alignment horizontal="center" vertical="top"/>
      <protection/>
    </xf>
    <xf numFmtId="0" fontId="26" fillId="0" borderId="24" xfId="56" applyFont="1" applyFill="1" applyBorder="1" applyAlignment="1">
      <alignment horizontal="center" vertical="top"/>
      <protection/>
    </xf>
    <xf numFmtId="0" fontId="26" fillId="0" borderId="24" xfId="56" applyFont="1" applyBorder="1" applyAlignment="1">
      <alignment horizontal="center" vertical="top"/>
      <protection/>
    </xf>
    <xf numFmtId="0" fontId="26" fillId="0" borderId="25" xfId="56" applyFont="1" applyBorder="1" applyAlignment="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9"/>
  <sheetViews>
    <sheetView showGridLines="0" zoomScale="80" zoomScaleNormal="80" zoomScalePageLayoutView="0" workbookViewId="0" topLeftCell="A1">
      <selection activeCell="BH9" sqref="BH9"/>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498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431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497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40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16">
        <v>1</v>
      </c>
      <c r="B12" s="16">
        <v>2</v>
      </c>
      <c r="C12" s="24">
        <v>3</v>
      </c>
      <c r="D12" s="26">
        <v>4</v>
      </c>
      <c r="E12" s="26">
        <v>5</v>
      </c>
      <c r="F12" s="26">
        <v>6</v>
      </c>
      <c r="G12" s="26">
        <v>7</v>
      </c>
      <c r="H12" s="26">
        <v>8</v>
      </c>
      <c r="I12" s="26">
        <v>9</v>
      </c>
      <c r="J12" s="26">
        <v>10</v>
      </c>
      <c r="K12" s="26">
        <v>11</v>
      </c>
      <c r="L12" s="26">
        <v>12</v>
      </c>
      <c r="M12" s="26">
        <v>13</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8">
        <v>7</v>
      </c>
      <c r="BB12" s="28">
        <v>54</v>
      </c>
      <c r="BC12" s="28">
        <v>8</v>
      </c>
      <c r="IE12" s="18"/>
      <c r="IF12" s="18"/>
      <c r="IG12" s="18"/>
      <c r="IH12" s="18"/>
      <c r="II12" s="18"/>
    </row>
    <row r="13" spans="1:243" s="17" customFormat="1" ht="18">
      <c r="A13" s="28">
        <v>1</v>
      </c>
      <c r="B13" s="29" t="s">
        <v>60</v>
      </c>
      <c r="C13" s="27"/>
      <c r="D13" s="77"/>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9"/>
      <c r="IA13" s="17">
        <v>1</v>
      </c>
      <c r="IB13" s="17" t="s">
        <v>60</v>
      </c>
      <c r="IE13" s="18"/>
      <c r="IF13" s="18"/>
      <c r="IG13" s="18"/>
      <c r="IH13" s="18"/>
      <c r="II13" s="18"/>
    </row>
    <row r="14" spans="1:243" s="17" customFormat="1" ht="15.75">
      <c r="A14" s="30">
        <v>1.01</v>
      </c>
      <c r="B14" s="51" t="s">
        <v>100</v>
      </c>
      <c r="C14" s="30" t="s">
        <v>43</v>
      </c>
      <c r="D14" s="67"/>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70"/>
      <c r="IA14" s="17">
        <v>1.01</v>
      </c>
      <c r="IB14" s="17" t="s">
        <v>100</v>
      </c>
      <c r="IC14" s="17" t="s">
        <v>43</v>
      </c>
      <c r="IE14" s="18"/>
      <c r="IF14" s="18"/>
      <c r="IG14" s="18"/>
      <c r="IH14" s="18"/>
      <c r="II14" s="18"/>
    </row>
    <row r="15" spans="1:243" s="17" customFormat="1" ht="126" customHeight="1">
      <c r="A15" s="30">
        <v>1.02</v>
      </c>
      <c r="B15" s="51" t="s">
        <v>234</v>
      </c>
      <c r="C15" s="30" t="s">
        <v>44</v>
      </c>
      <c r="D15" s="67"/>
      <c r="E15" s="68"/>
      <c r="F15" s="68"/>
      <c r="G15" s="68"/>
      <c r="H15" s="68"/>
      <c r="I15" s="68"/>
      <c r="J15" s="68"/>
      <c r="K15" s="68"/>
      <c r="L15" s="68"/>
      <c r="M15" s="68"/>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70"/>
      <c r="IA15" s="17">
        <v>1.02</v>
      </c>
      <c r="IB15" s="17" t="s">
        <v>234</v>
      </c>
      <c r="IC15" s="17" t="s">
        <v>44</v>
      </c>
      <c r="IE15" s="18"/>
      <c r="IF15" s="18"/>
      <c r="IG15" s="18"/>
      <c r="IH15" s="18"/>
      <c r="II15" s="18"/>
    </row>
    <row r="16" spans="1:243" s="17" customFormat="1" ht="78.75">
      <c r="A16" s="30">
        <v>1.03</v>
      </c>
      <c r="B16" s="51" t="s">
        <v>235</v>
      </c>
      <c r="C16" s="30" t="s">
        <v>45</v>
      </c>
      <c r="D16" s="52">
        <v>1.25</v>
      </c>
      <c r="E16" s="53" t="s">
        <v>141</v>
      </c>
      <c r="F16" s="54">
        <v>8587.24</v>
      </c>
      <c r="G16" s="55"/>
      <c r="H16" s="56"/>
      <c r="I16" s="57" t="s">
        <v>34</v>
      </c>
      <c r="J16" s="58">
        <f>IF(I16="Less(-)",-1,1)</f>
        <v>1</v>
      </c>
      <c r="K16" s="56" t="s">
        <v>35</v>
      </c>
      <c r="L16" s="56" t="s">
        <v>4</v>
      </c>
      <c r="M16" s="59"/>
      <c r="N16" s="60"/>
      <c r="O16" s="60"/>
      <c r="P16" s="61"/>
      <c r="Q16" s="60"/>
      <c r="R16" s="60"/>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3">
        <f>D16*F16</f>
        <v>10734.05</v>
      </c>
      <c r="BB16" s="64">
        <f>BA16+SUM(N16:AZ16)</f>
        <v>10734.05</v>
      </c>
      <c r="BC16" s="65" t="str">
        <f>SpellNumber(L16,BB16)</f>
        <v>INR  Ten Thousand Seven Hundred &amp; Thirty Four  and Paise Five Only</v>
      </c>
      <c r="IA16" s="17">
        <v>1.03</v>
      </c>
      <c r="IB16" s="17" t="s">
        <v>235</v>
      </c>
      <c r="IC16" s="17" t="s">
        <v>45</v>
      </c>
      <c r="ID16" s="17">
        <v>1.25</v>
      </c>
      <c r="IE16" s="18" t="s">
        <v>141</v>
      </c>
      <c r="IF16" s="18"/>
      <c r="IG16" s="18"/>
      <c r="IH16" s="18"/>
      <c r="II16" s="18"/>
    </row>
    <row r="17" spans="1:243" s="17" customFormat="1" ht="47.25">
      <c r="A17" s="30">
        <v>1.04</v>
      </c>
      <c r="B17" s="51" t="s">
        <v>236</v>
      </c>
      <c r="C17" s="30" t="s">
        <v>267</v>
      </c>
      <c r="D17" s="67"/>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70"/>
      <c r="IA17" s="17">
        <v>1.04</v>
      </c>
      <c r="IB17" s="17" t="s">
        <v>236</v>
      </c>
      <c r="IC17" s="17" t="s">
        <v>267</v>
      </c>
      <c r="IE17" s="18"/>
      <c r="IF17" s="18"/>
      <c r="IG17" s="18"/>
      <c r="IH17" s="18"/>
      <c r="II17" s="18"/>
    </row>
    <row r="18" spans="1:243" s="17" customFormat="1" ht="78.75">
      <c r="A18" s="30">
        <v>1.05</v>
      </c>
      <c r="B18" s="51" t="s">
        <v>268</v>
      </c>
      <c r="C18" s="30" t="s">
        <v>46</v>
      </c>
      <c r="D18" s="52">
        <v>6.5</v>
      </c>
      <c r="E18" s="53" t="s">
        <v>142</v>
      </c>
      <c r="F18" s="54">
        <v>587.07</v>
      </c>
      <c r="G18" s="55"/>
      <c r="H18" s="56"/>
      <c r="I18" s="57" t="s">
        <v>34</v>
      </c>
      <c r="J18" s="58">
        <f aca="true" t="shared" si="0" ref="J18:J80">IF(I18="Less(-)",-1,1)</f>
        <v>1</v>
      </c>
      <c r="K18" s="56" t="s">
        <v>35</v>
      </c>
      <c r="L18" s="56" t="s">
        <v>4</v>
      </c>
      <c r="M18" s="59"/>
      <c r="N18" s="60"/>
      <c r="O18" s="60"/>
      <c r="P18" s="61"/>
      <c r="Q18" s="60"/>
      <c r="R18" s="60"/>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63">
        <f aca="true" t="shared" si="1" ref="BA18:BA80">D18*F18</f>
        <v>3815.96</v>
      </c>
      <c r="BB18" s="64">
        <f aca="true" t="shared" si="2" ref="BB18:BB80">BA18+SUM(N18:AZ18)</f>
        <v>3815.96</v>
      </c>
      <c r="BC18" s="65" t="str">
        <f aca="true" t="shared" si="3" ref="BC18:BC80">SpellNumber(L18,BB18)</f>
        <v>INR  Three Thousand Eight Hundred &amp; Fifteen  and Paise Ninety Six Only</v>
      </c>
      <c r="IA18" s="17">
        <v>1.05</v>
      </c>
      <c r="IB18" s="17" t="s">
        <v>268</v>
      </c>
      <c r="IC18" s="17" t="s">
        <v>46</v>
      </c>
      <c r="ID18" s="17">
        <v>6.5</v>
      </c>
      <c r="IE18" s="18" t="s">
        <v>142</v>
      </c>
      <c r="IF18" s="18"/>
      <c r="IG18" s="18"/>
      <c r="IH18" s="18"/>
      <c r="II18" s="18"/>
    </row>
    <row r="19" spans="1:243" s="17" customFormat="1" ht="15.75">
      <c r="A19" s="30">
        <v>1.06</v>
      </c>
      <c r="B19" s="51" t="s">
        <v>101</v>
      </c>
      <c r="C19" s="30" t="s">
        <v>51</v>
      </c>
      <c r="D19" s="67"/>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70"/>
      <c r="IA19" s="17">
        <v>1.06</v>
      </c>
      <c r="IB19" s="17" t="s">
        <v>101</v>
      </c>
      <c r="IC19" s="17" t="s">
        <v>51</v>
      </c>
      <c r="IE19" s="18"/>
      <c r="IF19" s="18"/>
      <c r="IG19" s="18"/>
      <c r="IH19" s="18"/>
      <c r="II19" s="18"/>
    </row>
    <row r="20" spans="1:243" s="17" customFormat="1" ht="157.5">
      <c r="A20" s="30">
        <v>1.07</v>
      </c>
      <c r="B20" s="51" t="s">
        <v>269</v>
      </c>
      <c r="C20" s="30" t="s">
        <v>52</v>
      </c>
      <c r="D20" s="67"/>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70"/>
      <c r="IA20" s="17">
        <v>1.07</v>
      </c>
      <c r="IB20" s="17" t="s">
        <v>269</v>
      </c>
      <c r="IC20" s="17" t="s">
        <v>52</v>
      </c>
      <c r="IE20" s="18"/>
      <c r="IF20" s="18"/>
      <c r="IG20" s="18"/>
      <c r="IH20" s="18"/>
      <c r="II20" s="18"/>
    </row>
    <row r="21" spans="1:243" s="17" customFormat="1" ht="78.75">
      <c r="A21" s="30">
        <v>1.08</v>
      </c>
      <c r="B21" s="51" t="s">
        <v>270</v>
      </c>
      <c r="C21" s="30" t="s">
        <v>47</v>
      </c>
      <c r="D21" s="52">
        <v>8.7</v>
      </c>
      <c r="E21" s="53" t="s">
        <v>141</v>
      </c>
      <c r="F21" s="54">
        <v>8930.34</v>
      </c>
      <c r="G21" s="55"/>
      <c r="H21" s="56"/>
      <c r="I21" s="57" t="s">
        <v>34</v>
      </c>
      <c r="J21" s="58">
        <f t="shared" si="0"/>
        <v>1</v>
      </c>
      <c r="K21" s="56" t="s">
        <v>35</v>
      </c>
      <c r="L21" s="56" t="s">
        <v>4</v>
      </c>
      <c r="M21" s="59"/>
      <c r="N21" s="60"/>
      <c r="O21" s="60"/>
      <c r="P21" s="61"/>
      <c r="Q21" s="60"/>
      <c r="R21" s="60"/>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3">
        <f t="shared" si="1"/>
        <v>77693.96</v>
      </c>
      <c r="BB21" s="64">
        <f t="shared" si="2"/>
        <v>77693.96</v>
      </c>
      <c r="BC21" s="65" t="str">
        <f t="shared" si="3"/>
        <v>INR  Seventy Seven Thousand Six Hundred &amp; Ninety Three  and Paise Ninety Six Only</v>
      </c>
      <c r="IA21" s="17">
        <v>1.08</v>
      </c>
      <c r="IB21" s="17" t="s">
        <v>270</v>
      </c>
      <c r="IC21" s="17" t="s">
        <v>47</v>
      </c>
      <c r="ID21" s="17">
        <v>8.7</v>
      </c>
      <c r="IE21" s="18" t="s">
        <v>141</v>
      </c>
      <c r="IF21" s="18"/>
      <c r="IG21" s="18"/>
      <c r="IH21" s="18"/>
      <c r="II21" s="18"/>
    </row>
    <row r="22" spans="1:243" s="17" customFormat="1" ht="47.25">
      <c r="A22" s="30">
        <v>1.09</v>
      </c>
      <c r="B22" s="51" t="s">
        <v>102</v>
      </c>
      <c r="C22" s="30" t="s">
        <v>53</v>
      </c>
      <c r="D22" s="67"/>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70"/>
      <c r="IA22" s="17">
        <v>1.09</v>
      </c>
      <c r="IB22" s="17" t="s">
        <v>102</v>
      </c>
      <c r="IC22" s="17" t="s">
        <v>53</v>
      </c>
      <c r="IE22" s="18"/>
      <c r="IF22" s="18"/>
      <c r="IG22" s="18"/>
      <c r="IH22" s="18"/>
      <c r="II22" s="18"/>
    </row>
    <row r="23" spans="1:243" s="17" customFormat="1" ht="31.5" customHeight="1">
      <c r="A23" s="30">
        <v>1.1</v>
      </c>
      <c r="B23" s="51" t="s">
        <v>271</v>
      </c>
      <c r="C23" s="30" t="s">
        <v>48</v>
      </c>
      <c r="D23" s="52">
        <v>19.6</v>
      </c>
      <c r="E23" s="53" t="s">
        <v>142</v>
      </c>
      <c r="F23" s="54">
        <v>587.07</v>
      </c>
      <c r="G23" s="55"/>
      <c r="H23" s="56"/>
      <c r="I23" s="57" t="s">
        <v>34</v>
      </c>
      <c r="J23" s="58">
        <f t="shared" si="0"/>
        <v>1</v>
      </c>
      <c r="K23" s="56" t="s">
        <v>35</v>
      </c>
      <c r="L23" s="56" t="s">
        <v>4</v>
      </c>
      <c r="M23" s="59"/>
      <c r="N23" s="60"/>
      <c r="O23" s="60"/>
      <c r="P23" s="61"/>
      <c r="Q23" s="60"/>
      <c r="R23" s="60"/>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3">
        <f t="shared" si="1"/>
        <v>11506.57</v>
      </c>
      <c r="BB23" s="64">
        <f t="shared" si="2"/>
        <v>11506.57</v>
      </c>
      <c r="BC23" s="65" t="str">
        <f t="shared" si="3"/>
        <v>INR  Eleven Thousand Five Hundred &amp; Six  and Paise Fifty Seven Only</v>
      </c>
      <c r="IA23" s="17">
        <v>1.1</v>
      </c>
      <c r="IB23" s="17" t="s">
        <v>271</v>
      </c>
      <c r="IC23" s="17" t="s">
        <v>48</v>
      </c>
      <c r="ID23" s="17">
        <v>19.6</v>
      </c>
      <c r="IE23" s="18" t="s">
        <v>142</v>
      </c>
      <c r="IF23" s="18"/>
      <c r="IG23" s="18"/>
      <c r="IH23" s="18"/>
      <c r="II23" s="18"/>
    </row>
    <row r="24" spans="1:243" s="17" customFormat="1" ht="47.25">
      <c r="A24" s="30">
        <v>1.11</v>
      </c>
      <c r="B24" s="51" t="s">
        <v>237</v>
      </c>
      <c r="C24" s="30" t="s">
        <v>54</v>
      </c>
      <c r="D24" s="52">
        <v>72.5</v>
      </c>
      <c r="E24" s="53" t="s">
        <v>142</v>
      </c>
      <c r="F24" s="54">
        <v>533.41</v>
      </c>
      <c r="G24" s="55"/>
      <c r="H24" s="56"/>
      <c r="I24" s="57" t="s">
        <v>34</v>
      </c>
      <c r="J24" s="58">
        <f t="shared" si="0"/>
        <v>1</v>
      </c>
      <c r="K24" s="56" t="s">
        <v>35</v>
      </c>
      <c r="L24" s="56" t="s">
        <v>4</v>
      </c>
      <c r="M24" s="59"/>
      <c r="N24" s="60"/>
      <c r="O24" s="60"/>
      <c r="P24" s="61"/>
      <c r="Q24" s="60"/>
      <c r="R24" s="60"/>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3">
        <f t="shared" si="1"/>
        <v>38672.23</v>
      </c>
      <c r="BB24" s="64">
        <f t="shared" si="2"/>
        <v>38672.23</v>
      </c>
      <c r="BC24" s="65" t="str">
        <f t="shared" si="3"/>
        <v>INR  Thirty Eight Thousand Six Hundred &amp; Seventy Two  and Paise Twenty Three Only</v>
      </c>
      <c r="IA24" s="17">
        <v>1.11</v>
      </c>
      <c r="IB24" s="17" t="s">
        <v>237</v>
      </c>
      <c r="IC24" s="17" t="s">
        <v>54</v>
      </c>
      <c r="ID24" s="17">
        <v>72.5</v>
      </c>
      <c r="IE24" s="18" t="s">
        <v>142</v>
      </c>
      <c r="IF24" s="18"/>
      <c r="IG24" s="18"/>
      <c r="IH24" s="18"/>
      <c r="II24" s="18"/>
    </row>
    <row r="25" spans="1:243" s="17" customFormat="1" ht="78.75">
      <c r="A25" s="30">
        <v>1.12</v>
      </c>
      <c r="B25" s="51" t="s">
        <v>103</v>
      </c>
      <c r="C25" s="30" t="s">
        <v>55</v>
      </c>
      <c r="D25" s="67"/>
      <c r="E25" s="68"/>
      <c r="F25" s="68"/>
      <c r="G25" s="68"/>
      <c r="H25" s="68"/>
      <c r="I25" s="68"/>
      <c r="J25" s="68"/>
      <c r="K25" s="68"/>
      <c r="L25" s="68"/>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70"/>
      <c r="IA25" s="17">
        <v>1.12</v>
      </c>
      <c r="IB25" s="17" t="s">
        <v>103</v>
      </c>
      <c r="IC25" s="17" t="s">
        <v>55</v>
      </c>
      <c r="IE25" s="18"/>
      <c r="IF25" s="18"/>
      <c r="IG25" s="18"/>
      <c r="IH25" s="18"/>
      <c r="II25" s="18"/>
    </row>
    <row r="26" spans="1:243" s="17" customFormat="1" ht="45">
      <c r="A26" s="30">
        <v>1.13</v>
      </c>
      <c r="B26" s="51" t="s">
        <v>104</v>
      </c>
      <c r="C26" s="30" t="s">
        <v>272</v>
      </c>
      <c r="D26" s="52">
        <v>638</v>
      </c>
      <c r="E26" s="53" t="s">
        <v>143</v>
      </c>
      <c r="F26" s="54">
        <v>78.61</v>
      </c>
      <c r="G26" s="55"/>
      <c r="H26" s="56"/>
      <c r="I26" s="57" t="s">
        <v>34</v>
      </c>
      <c r="J26" s="58">
        <f t="shared" si="0"/>
        <v>1</v>
      </c>
      <c r="K26" s="56" t="s">
        <v>35</v>
      </c>
      <c r="L26" s="56" t="s">
        <v>4</v>
      </c>
      <c r="M26" s="59"/>
      <c r="N26" s="60"/>
      <c r="O26" s="60"/>
      <c r="P26" s="61"/>
      <c r="Q26" s="60"/>
      <c r="R26" s="60"/>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2"/>
      <c r="BA26" s="63">
        <f t="shared" si="1"/>
        <v>50153.18</v>
      </c>
      <c r="BB26" s="64">
        <f t="shared" si="2"/>
        <v>50153.18</v>
      </c>
      <c r="BC26" s="65" t="str">
        <f t="shared" si="3"/>
        <v>INR  Fifty Thousand One Hundred &amp; Fifty Three  and Paise Eighteen Only</v>
      </c>
      <c r="IA26" s="17">
        <v>1.13</v>
      </c>
      <c r="IB26" s="17" t="s">
        <v>104</v>
      </c>
      <c r="IC26" s="17" t="s">
        <v>272</v>
      </c>
      <c r="ID26" s="17">
        <v>638</v>
      </c>
      <c r="IE26" s="18" t="s">
        <v>143</v>
      </c>
      <c r="IF26" s="18"/>
      <c r="IG26" s="18"/>
      <c r="IH26" s="18"/>
      <c r="II26" s="18"/>
    </row>
    <row r="27" spans="1:243" s="17" customFormat="1" ht="47.25">
      <c r="A27" s="30">
        <v>1.14</v>
      </c>
      <c r="B27" s="51" t="s">
        <v>273</v>
      </c>
      <c r="C27" s="30" t="s">
        <v>56</v>
      </c>
      <c r="D27" s="52">
        <v>110</v>
      </c>
      <c r="E27" s="53" t="s">
        <v>145</v>
      </c>
      <c r="F27" s="54">
        <v>56.73</v>
      </c>
      <c r="G27" s="55"/>
      <c r="H27" s="56"/>
      <c r="I27" s="57" t="s">
        <v>34</v>
      </c>
      <c r="J27" s="58">
        <f t="shared" si="0"/>
        <v>1</v>
      </c>
      <c r="K27" s="56" t="s">
        <v>35</v>
      </c>
      <c r="L27" s="56" t="s">
        <v>4</v>
      </c>
      <c r="M27" s="59"/>
      <c r="N27" s="60"/>
      <c r="O27" s="60"/>
      <c r="P27" s="61"/>
      <c r="Q27" s="60"/>
      <c r="R27" s="60"/>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3">
        <f t="shared" si="1"/>
        <v>6240.3</v>
      </c>
      <c r="BB27" s="64">
        <f t="shared" si="2"/>
        <v>6240.3</v>
      </c>
      <c r="BC27" s="65" t="str">
        <f t="shared" si="3"/>
        <v>INR  Six Thousand Two Hundred &amp; Forty  and Paise Thirty Only</v>
      </c>
      <c r="IA27" s="17">
        <v>1.14</v>
      </c>
      <c r="IB27" s="17" t="s">
        <v>273</v>
      </c>
      <c r="IC27" s="17" t="s">
        <v>56</v>
      </c>
      <c r="ID27" s="17">
        <v>110</v>
      </c>
      <c r="IE27" s="18" t="s">
        <v>145</v>
      </c>
      <c r="IF27" s="18"/>
      <c r="IG27" s="18"/>
      <c r="IH27" s="18"/>
      <c r="II27" s="18"/>
    </row>
    <row r="28" spans="1:243" s="17" customFormat="1" ht="15.75">
      <c r="A28" s="30">
        <v>1.15</v>
      </c>
      <c r="B28" s="51" t="s">
        <v>105</v>
      </c>
      <c r="C28" s="30" t="s">
        <v>57</v>
      </c>
      <c r="D28" s="67"/>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70"/>
      <c r="IA28" s="17">
        <v>1.15</v>
      </c>
      <c r="IB28" s="17" t="s">
        <v>105</v>
      </c>
      <c r="IC28" s="17" t="s">
        <v>57</v>
      </c>
      <c r="IE28" s="18"/>
      <c r="IF28" s="18"/>
      <c r="IG28" s="18"/>
      <c r="IH28" s="18"/>
      <c r="II28" s="18"/>
    </row>
    <row r="29" spans="1:243" s="17" customFormat="1" ht="94.5">
      <c r="A29" s="30">
        <v>1.16</v>
      </c>
      <c r="B29" s="51" t="s">
        <v>274</v>
      </c>
      <c r="C29" s="30" t="s">
        <v>58</v>
      </c>
      <c r="D29" s="67"/>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70"/>
      <c r="IA29" s="17">
        <v>1.16</v>
      </c>
      <c r="IB29" s="17" t="s">
        <v>274</v>
      </c>
      <c r="IC29" s="17" t="s">
        <v>58</v>
      </c>
      <c r="IE29" s="18"/>
      <c r="IF29" s="18"/>
      <c r="IG29" s="18"/>
      <c r="IH29" s="18"/>
      <c r="II29" s="18"/>
    </row>
    <row r="30" spans="1:243" s="17" customFormat="1" ht="45">
      <c r="A30" s="30">
        <v>1.17</v>
      </c>
      <c r="B30" s="51" t="s">
        <v>275</v>
      </c>
      <c r="C30" s="30" t="s">
        <v>59</v>
      </c>
      <c r="D30" s="52">
        <v>32.7</v>
      </c>
      <c r="E30" s="53" t="s">
        <v>141</v>
      </c>
      <c r="F30" s="54">
        <v>7267.3</v>
      </c>
      <c r="G30" s="55"/>
      <c r="H30" s="56"/>
      <c r="I30" s="57" t="s">
        <v>34</v>
      </c>
      <c r="J30" s="58">
        <f t="shared" si="0"/>
        <v>1</v>
      </c>
      <c r="K30" s="56" t="s">
        <v>35</v>
      </c>
      <c r="L30" s="56" t="s">
        <v>4</v>
      </c>
      <c r="M30" s="59"/>
      <c r="N30" s="60"/>
      <c r="O30" s="60"/>
      <c r="P30" s="61"/>
      <c r="Q30" s="60"/>
      <c r="R30" s="60"/>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3">
        <f t="shared" si="1"/>
        <v>237640.71</v>
      </c>
      <c r="BB30" s="64">
        <f t="shared" si="2"/>
        <v>237640.71</v>
      </c>
      <c r="BC30" s="65" t="str">
        <f t="shared" si="3"/>
        <v>INR  Two Lakh Thirty Seven Thousand Six Hundred &amp; Forty  and Paise Seventy One Only</v>
      </c>
      <c r="IA30" s="17">
        <v>1.17</v>
      </c>
      <c r="IB30" s="17" t="s">
        <v>275</v>
      </c>
      <c r="IC30" s="17" t="s">
        <v>59</v>
      </c>
      <c r="ID30" s="17">
        <v>32.7</v>
      </c>
      <c r="IE30" s="18" t="s">
        <v>141</v>
      </c>
      <c r="IF30" s="18"/>
      <c r="IG30" s="18"/>
      <c r="IH30" s="18"/>
      <c r="II30" s="18"/>
    </row>
    <row r="31" spans="1:243" s="17" customFormat="1" ht="126">
      <c r="A31" s="30">
        <v>1.18</v>
      </c>
      <c r="B31" s="51" t="s">
        <v>238</v>
      </c>
      <c r="C31" s="30" t="s">
        <v>49</v>
      </c>
      <c r="D31" s="67"/>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70"/>
      <c r="IA31" s="17">
        <v>1.18</v>
      </c>
      <c r="IB31" s="17" t="s">
        <v>238</v>
      </c>
      <c r="IC31" s="17" t="s">
        <v>49</v>
      </c>
      <c r="IE31" s="18"/>
      <c r="IF31" s="18"/>
      <c r="IG31" s="18"/>
      <c r="IH31" s="18"/>
      <c r="II31" s="18"/>
    </row>
    <row r="32" spans="1:243" s="17" customFormat="1" ht="45">
      <c r="A32" s="30">
        <v>1.19</v>
      </c>
      <c r="B32" s="51" t="s">
        <v>239</v>
      </c>
      <c r="C32" s="30" t="s">
        <v>61</v>
      </c>
      <c r="D32" s="52">
        <v>54</v>
      </c>
      <c r="E32" s="53" t="s">
        <v>141</v>
      </c>
      <c r="F32" s="54">
        <v>7510.7</v>
      </c>
      <c r="G32" s="55"/>
      <c r="H32" s="56"/>
      <c r="I32" s="57" t="s">
        <v>34</v>
      </c>
      <c r="J32" s="58">
        <f t="shared" si="0"/>
        <v>1</v>
      </c>
      <c r="K32" s="56" t="s">
        <v>35</v>
      </c>
      <c r="L32" s="56" t="s">
        <v>4</v>
      </c>
      <c r="M32" s="59"/>
      <c r="N32" s="60"/>
      <c r="O32" s="60"/>
      <c r="P32" s="61"/>
      <c r="Q32" s="60"/>
      <c r="R32" s="60"/>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2"/>
      <c r="BA32" s="63">
        <f t="shared" si="1"/>
        <v>405577.8</v>
      </c>
      <c r="BB32" s="64">
        <f t="shared" si="2"/>
        <v>405577.8</v>
      </c>
      <c r="BC32" s="65" t="str">
        <f t="shared" si="3"/>
        <v>INR  Four Lakh Five Thousand Five Hundred &amp; Seventy Seven  and Paise Eighty Only</v>
      </c>
      <c r="IA32" s="17">
        <v>1.19</v>
      </c>
      <c r="IB32" s="17" t="s">
        <v>239</v>
      </c>
      <c r="IC32" s="17" t="s">
        <v>61</v>
      </c>
      <c r="ID32" s="17">
        <v>54</v>
      </c>
      <c r="IE32" s="18" t="s">
        <v>141</v>
      </c>
      <c r="IF32" s="18"/>
      <c r="IG32" s="18"/>
      <c r="IH32" s="18"/>
      <c r="II32" s="18"/>
    </row>
    <row r="33" spans="1:243" s="17" customFormat="1" ht="15.75">
      <c r="A33" s="30">
        <v>1.2</v>
      </c>
      <c r="B33" s="51" t="s">
        <v>106</v>
      </c>
      <c r="C33" s="30" t="s">
        <v>62</v>
      </c>
      <c r="D33" s="67"/>
      <c r="E33" s="68"/>
      <c r="F33" s="68"/>
      <c r="G33" s="68"/>
      <c r="H33" s="68"/>
      <c r="I33" s="68"/>
      <c r="J33" s="68"/>
      <c r="K33" s="68"/>
      <c r="L33" s="68"/>
      <c r="M33" s="68"/>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70"/>
      <c r="IA33" s="17">
        <v>1.2</v>
      </c>
      <c r="IB33" s="17" t="s">
        <v>106</v>
      </c>
      <c r="IC33" s="17" t="s">
        <v>62</v>
      </c>
      <c r="IE33" s="18"/>
      <c r="IF33" s="18"/>
      <c r="IG33" s="18"/>
      <c r="IH33" s="18"/>
      <c r="II33" s="18"/>
    </row>
    <row r="34" spans="1:243" s="17" customFormat="1" ht="252">
      <c r="A34" s="30">
        <v>1.21</v>
      </c>
      <c r="B34" s="51" t="s">
        <v>107</v>
      </c>
      <c r="C34" s="30" t="s">
        <v>63</v>
      </c>
      <c r="D34" s="67"/>
      <c r="E34" s="68"/>
      <c r="F34" s="68"/>
      <c r="G34" s="68"/>
      <c r="H34" s="68"/>
      <c r="I34" s="68"/>
      <c r="J34" s="68"/>
      <c r="K34" s="68"/>
      <c r="L34" s="68"/>
      <c r="M34" s="68"/>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70"/>
      <c r="IA34" s="17">
        <v>1.21</v>
      </c>
      <c r="IB34" s="17" t="s">
        <v>107</v>
      </c>
      <c r="IC34" s="17" t="s">
        <v>63</v>
      </c>
      <c r="IE34" s="18"/>
      <c r="IF34" s="18"/>
      <c r="IG34" s="18"/>
      <c r="IH34" s="18"/>
      <c r="II34" s="18"/>
    </row>
    <row r="35" spans="1:243" s="17" customFormat="1" ht="31.5">
      <c r="A35" s="30">
        <v>1.22</v>
      </c>
      <c r="B35" s="51" t="s">
        <v>108</v>
      </c>
      <c r="C35" s="30" t="s">
        <v>276</v>
      </c>
      <c r="D35" s="67"/>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70"/>
      <c r="IA35" s="17">
        <v>1.22</v>
      </c>
      <c r="IB35" s="17" t="s">
        <v>108</v>
      </c>
      <c r="IC35" s="17" t="s">
        <v>276</v>
      </c>
      <c r="IE35" s="18"/>
      <c r="IF35" s="18"/>
      <c r="IG35" s="18"/>
      <c r="IH35" s="18"/>
      <c r="II35" s="18"/>
    </row>
    <row r="36" spans="1:243" s="17" customFormat="1" ht="28.5" customHeight="1">
      <c r="A36" s="30">
        <v>1.23</v>
      </c>
      <c r="B36" s="51" t="s">
        <v>109</v>
      </c>
      <c r="C36" s="30" t="s">
        <v>64</v>
      </c>
      <c r="D36" s="52">
        <v>12.11</v>
      </c>
      <c r="E36" s="53" t="s">
        <v>142</v>
      </c>
      <c r="F36" s="54">
        <v>3880.18</v>
      </c>
      <c r="G36" s="55"/>
      <c r="H36" s="56"/>
      <c r="I36" s="57" t="s">
        <v>34</v>
      </c>
      <c r="J36" s="58">
        <f t="shared" si="0"/>
        <v>1</v>
      </c>
      <c r="K36" s="56" t="s">
        <v>35</v>
      </c>
      <c r="L36" s="56" t="s">
        <v>4</v>
      </c>
      <c r="M36" s="59"/>
      <c r="N36" s="60"/>
      <c r="O36" s="60"/>
      <c r="P36" s="61"/>
      <c r="Q36" s="60"/>
      <c r="R36" s="60"/>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3">
        <f t="shared" si="1"/>
        <v>46988.98</v>
      </c>
      <c r="BB36" s="64">
        <f t="shared" si="2"/>
        <v>46988.98</v>
      </c>
      <c r="BC36" s="65" t="str">
        <f t="shared" si="3"/>
        <v>INR  Forty Six Thousand Nine Hundred &amp; Eighty Eight  and Paise Ninety Eight Only</v>
      </c>
      <c r="IA36" s="17">
        <v>1.23</v>
      </c>
      <c r="IB36" s="17" t="s">
        <v>109</v>
      </c>
      <c r="IC36" s="17" t="s">
        <v>64</v>
      </c>
      <c r="ID36" s="17">
        <v>12.11</v>
      </c>
      <c r="IE36" s="18" t="s">
        <v>142</v>
      </c>
      <c r="IF36" s="18"/>
      <c r="IG36" s="18"/>
      <c r="IH36" s="18"/>
      <c r="II36" s="18"/>
    </row>
    <row r="37" spans="1:243" s="17" customFormat="1" ht="15.75">
      <c r="A37" s="30">
        <v>1.24</v>
      </c>
      <c r="B37" s="51" t="s">
        <v>110</v>
      </c>
      <c r="C37" s="30" t="s">
        <v>65</v>
      </c>
      <c r="D37" s="67"/>
      <c r="E37" s="68"/>
      <c r="F37" s="68"/>
      <c r="G37" s="68"/>
      <c r="H37" s="68"/>
      <c r="I37" s="68"/>
      <c r="J37" s="68"/>
      <c r="K37" s="68"/>
      <c r="L37" s="68"/>
      <c r="M37" s="68"/>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70"/>
      <c r="IA37" s="17">
        <v>1.24</v>
      </c>
      <c r="IB37" s="17" t="s">
        <v>110</v>
      </c>
      <c r="IC37" s="17" t="s">
        <v>65</v>
      </c>
      <c r="IE37" s="18"/>
      <c r="IF37" s="18"/>
      <c r="IG37" s="18"/>
      <c r="IH37" s="18"/>
      <c r="II37" s="18"/>
    </row>
    <row r="38" spans="1:243" s="17" customFormat="1" ht="157.5">
      <c r="A38" s="30">
        <v>1.25</v>
      </c>
      <c r="B38" s="51" t="s">
        <v>240</v>
      </c>
      <c r="C38" s="30" t="s">
        <v>66</v>
      </c>
      <c r="D38" s="67"/>
      <c r="E38" s="68"/>
      <c r="F38" s="68"/>
      <c r="G38" s="68"/>
      <c r="H38" s="68"/>
      <c r="I38" s="68"/>
      <c r="J38" s="68"/>
      <c r="K38" s="68"/>
      <c r="L38" s="68"/>
      <c r="M38" s="68"/>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70"/>
      <c r="IA38" s="17">
        <v>1.25</v>
      </c>
      <c r="IB38" s="17" t="s">
        <v>240</v>
      </c>
      <c r="IC38" s="17" t="s">
        <v>66</v>
      </c>
      <c r="IE38" s="18"/>
      <c r="IF38" s="18"/>
      <c r="IG38" s="18"/>
      <c r="IH38" s="18"/>
      <c r="II38" s="18"/>
    </row>
    <row r="39" spans="1:243" s="17" customFormat="1" ht="47.25">
      <c r="A39" s="30">
        <v>1.26</v>
      </c>
      <c r="B39" s="51" t="s">
        <v>241</v>
      </c>
      <c r="C39" s="30" t="s">
        <v>67</v>
      </c>
      <c r="D39" s="52">
        <v>33.2</v>
      </c>
      <c r="E39" s="53" t="s">
        <v>142</v>
      </c>
      <c r="F39" s="54">
        <v>1767.43</v>
      </c>
      <c r="G39" s="55"/>
      <c r="H39" s="56"/>
      <c r="I39" s="57" t="s">
        <v>34</v>
      </c>
      <c r="J39" s="58">
        <f t="shared" si="0"/>
        <v>1</v>
      </c>
      <c r="K39" s="56" t="s">
        <v>35</v>
      </c>
      <c r="L39" s="56" t="s">
        <v>4</v>
      </c>
      <c r="M39" s="59"/>
      <c r="N39" s="60"/>
      <c r="O39" s="60"/>
      <c r="P39" s="61"/>
      <c r="Q39" s="60"/>
      <c r="R39" s="60"/>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2"/>
      <c r="BA39" s="63">
        <f t="shared" si="1"/>
        <v>58678.68</v>
      </c>
      <c r="BB39" s="64">
        <f t="shared" si="2"/>
        <v>58678.68</v>
      </c>
      <c r="BC39" s="65" t="str">
        <f t="shared" si="3"/>
        <v>INR  Fifty Eight Thousand Six Hundred &amp; Seventy Eight  and Paise Sixty Eight Only</v>
      </c>
      <c r="IA39" s="17">
        <v>1.26</v>
      </c>
      <c r="IB39" s="17" t="s">
        <v>241</v>
      </c>
      <c r="IC39" s="17" t="s">
        <v>67</v>
      </c>
      <c r="ID39" s="17">
        <v>33.2</v>
      </c>
      <c r="IE39" s="18" t="s">
        <v>142</v>
      </c>
      <c r="IF39" s="18"/>
      <c r="IG39" s="18"/>
      <c r="IH39" s="18"/>
      <c r="II39" s="18"/>
    </row>
    <row r="40" spans="1:243" s="17" customFormat="1" ht="94.5">
      <c r="A40" s="30">
        <v>1.27</v>
      </c>
      <c r="B40" s="51" t="s">
        <v>277</v>
      </c>
      <c r="C40" s="30" t="s">
        <v>68</v>
      </c>
      <c r="D40" s="52">
        <v>33.2</v>
      </c>
      <c r="E40" s="53" t="s">
        <v>142</v>
      </c>
      <c r="F40" s="54">
        <v>351.95</v>
      </c>
      <c r="G40" s="55"/>
      <c r="H40" s="56"/>
      <c r="I40" s="57" t="s">
        <v>34</v>
      </c>
      <c r="J40" s="58">
        <f t="shared" si="0"/>
        <v>1</v>
      </c>
      <c r="K40" s="56" t="s">
        <v>35</v>
      </c>
      <c r="L40" s="56" t="s">
        <v>4</v>
      </c>
      <c r="M40" s="59"/>
      <c r="N40" s="60"/>
      <c r="O40" s="60"/>
      <c r="P40" s="61"/>
      <c r="Q40" s="60"/>
      <c r="R40" s="60"/>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2"/>
      <c r="BA40" s="63">
        <f t="shared" si="1"/>
        <v>11684.74</v>
      </c>
      <c r="BB40" s="64">
        <f t="shared" si="2"/>
        <v>11684.74</v>
      </c>
      <c r="BC40" s="65" t="str">
        <f t="shared" si="3"/>
        <v>INR  Eleven Thousand Six Hundred &amp; Eighty Four  and Paise Seventy Four Only</v>
      </c>
      <c r="IA40" s="17">
        <v>1.27</v>
      </c>
      <c r="IB40" s="17" t="s">
        <v>277</v>
      </c>
      <c r="IC40" s="17" t="s">
        <v>68</v>
      </c>
      <c r="ID40" s="17">
        <v>33.2</v>
      </c>
      <c r="IE40" s="18" t="s">
        <v>142</v>
      </c>
      <c r="IF40" s="18"/>
      <c r="IG40" s="18"/>
      <c r="IH40" s="18"/>
      <c r="II40" s="18"/>
    </row>
    <row r="41" spans="1:243" s="17" customFormat="1" ht="78.75">
      <c r="A41" s="30">
        <v>1.28</v>
      </c>
      <c r="B41" s="51" t="s">
        <v>242</v>
      </c>
      <c r="C41" s="30" t="s">
        <v>278</v>
      </c>
      <c r="D41" s="67"/>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70"/>
      <c r="IA41" s="17">
        <v>1.28</v>
      </c>
      <c r="IB41" s="17" t="s">
        <v>242</v>
      </c>
      <c r="IC41" s="17" t="s">
        <v>278</v>
      </c>
      <c r="IE41" s="18"/>
      <c r="IF41" s="18"/>
      <c r="IG41" s="18"/>
      <c r="IH41" s="18"/>
      <c r="II41" s="18"/>
    </row>
    <row r="42" spans="1:243" s="17" customFormat="1" ht="45">
      <c r="A42" s="30">
        <v>1.29</v>
      </c>
      <c r="B42" s="51" t="s">
        <v>243</v>
      </c>
      <c r="C42" s="30" t="s">
        <v>69</v>
      </c>
      <c r="D42" s="52">
        <v>12.6</v>
      </c>
      <c r="E42" s="53" t="s">
        <v>142</v>
      </c>
      <c r="F42" s="54">
        <v>152.52</v>
      </c>
      <c r="G42" s="55"/>
      <c r="H42" s="56"/>
      <c r="I42" s="57" t="s">
        <v>34</v>
      </c>
      <c r="J42" s="58">
        <f t="shared" si="0"/>
        <v>1</v>
      </c>
      <c r="K42" s="56" t="s">
        <v>35</v>
      </c>
      <c r="L42" s="56" t="s">
        <v>4</v>
      </c>
      <c r="M42" s="59"/>
      <c r="N42" s="60"/>
      <c r="O42" s="60"/>
      <c r="P42" s="61"/>
      <c r="Q42" s="60"/>
      <c r="R42" s="60"/>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3">
        <f t="shared" si="1"/>
        <v>1921.75</v>
      </c>
      <c r="BB42" s="64">
        <f t="shared" si="2"/>
        <v>1921.75</v>
      </c>
      <c r="BC42" s="65" t="str">
        <f t="shared" si="3"/>
        <v>INR  One Thousand Nine Hundred &amp; Twenty One  and Paise Seventy Five Only</v>
      </c>
      <c r="IA42" s="17">
        <v>1.29</v>
      </c>
      <c r="IB42" s="17" t="s">
        <v>243</v>
      </c>
      <c r="IC42" s="17" t="s">
        <v>69</v>
      </c>
      <c r="ID42" s="17">
        <v>12.6</v>
      </c>
      <c r="IE42" s="18" t="s">
        <v>142</v>
      </c>
      <c r="IF42" s="18"/>
      <c r="IG42" s="18"/>
      <c r="IH42" s="18"/>
      <c r="II42" s="18"/>
    </row>
    <row r="43" spans="1:243" s="17" customFormat="1" ht="47.25">
      <c r="A43" s="30">
        <v>1.3</v>
      </c>
      <c r="B43" s="51" t="s">
        <v>244</v>
      </c>
      <c r="C43" s="30" t="s">
        <v>70</v>
      </c>
      <c r="D43" s="52">
        <v>22.68</v>
      </c>
      <c r="E43" s="53" t="s">
        <v>142</v>
      </c>
      <c r="F43" s="54">
        <v>82.11</v>
      </c>
      <c r="G43" s="55"/>
      <c r="H43" s="56"/>
      <c r="I43" s="57" t="s">
        <v>34</v>
      </c>
      <c r="J43" s="58">
        <f t="shared" si="0"/>
        <v>1</v>
      </c>
      <c r="K43" s="56" t="s">
        <v>35</v>
      </c>
      <c r="L43" s="56" t="s">
        <v>4</v>
      </c>
      <c r="M43" s="59"/>
      <c r="N43" s="60"/>
      <c r="O43" s="60"/>
      <c r="P43" s="61"/>
      <c r="Q43" s="60"/>
      <c r="R43" s="60"/>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3">
        <f t="shared" si="1"/>
        <v>1862.25</v>
      </c>
      <c r="BB43" s="64">
        <f t="shared" si="2"/>
        <v>1862.25</v>
      </c>
      <c r="BC43" s="65" t="str">
        <f t="shared" si="3"/>
        <v>INR  One Thousand Eight Hundred &amp; Sixty Two  and Paise Twenty Five Only</v>
      </c>
      <c r="IA43" s="17">
        <v>1.3</v>
      </c>
      <c r="IB43" s="17" t="s">
        <v>244</v>
      </c>
      <c r="IC43" s="17" t="s">
        <v>70</v>
      </c>
      <c r="ID43" s="17">
        <v>22.68</v>
      </c>
      <c r="IE43" s="18" t="s">
        <v>142</v>
      </c>
      <c r="IF43" s="18"/>
      <c r="IG43" s="18"/>
      <c r="IH43" s="18"/>
      <c r="II43" s="18"/>
    </row>
    <row r="44" spans="1:243" s="17" customFormat="1" ht="141.75">
      <c r="A44" s="30">
        <v>1.31</v>
      </c>
      <c r="B44" s="51" t="s">
        <v>246</v>
      </c>
      <c r="C44" s="30" t="s">
        <v>71</v>
      </c>
      <c r="D44" s="52">
        <v>11</v>
      </c>
      <c r="E44" s="53" t="s">
        <v>144</v>
      </c>
      <c r="F44" s="54">
        <v>899.3</v>
      </c>
      <c r="G44" s="55"/>
      <c r="H44" s="56"/>
      <c r="I44" s="57" t="s">
        <v>34</v>
      </c>
      <c r="J44" s="58">
        <f t="shared" si="0"/>
        <v>1</v>
      </c>
      <c r="K44" s="56" t="s">
        <v>35</v>
      </c>
      <c r="L44" s="56" t="s">
        <v>4</v>
      </c>
      <c r="M44" s="59"/>
      <c r="N44" s="60"/>
      <c r="O44" s="60"/>
      <c r="P44" s="61"/>
      <c r="Q44" s="60"/>
      <c r="R44" s="60"/>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3">
        <f t="shared" si="1"/>
        <v>9892.3</v>
      </c>
      <c r="BB44" s="64">
        <f t="shared" si="2"/>
        <v>9892.3</v>
      </c>
      <c r="BC44" s="65" t="str">
        <f t="shared" si="3"/>
        <v>INR  Nine Thousand Eight Hundred &amp; Ninety Two  and Paise Thirty Only</v>
      </c>
      <c r="IA44" s="17">
        <v>1.31</v>
      </c>
      <c r="IB44" s="17" t="s">
        <v>246</v>
      </c>
      <c r="IC44" s="17" t="s">
        <v>71</v>
      </c>
      <c r="ID44" s="17">
        <v>11</v>
      </c>
      <c r="IE44" s="18" t="s">
        <v>144</v>
      </c>
      <c r="IF44" s="18"/>
      <c r="IG44" s="18"/>
      <c r="IH44" s="18"/>
      <c r="II44" s="18"/>
    </row>
    <row r="45" spans="1:243" s="17" customFormat="1" ht="110.25">
      <c r="A45" s="30">
        <v>1.32</v>
      </c>
      <c r="B45" s="51" t="s">
        <v>279</v>
      </c>
      <c r="C45" s="30" t="s">
        <v>72</v>
      </c>
      <c r="D45" s="67"/>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70"/>
      <c r="IA45" s="17">
        <v>1.32</v>
      </c>
      <c r="IB45" s="17" t="s">
        <v>279</v>
      </c>
      <c r="IC45" s="17" t="s">
        <v>72</v>
      </c>
      <c r="IE45" s="18"/>
      <c r="IF45" s="18"/>
      <c r="IG45" s="18"/>
      <c r="IH45" s="18"/>
      <c r="II45" s="18"/>
    </row>
    <row r="46" spans="1:243" s="17" customFormat="1" ht="45">
      <c r="A46" s="30">
        <v>1.33</v>
      </c>
      <c r="B46" s="51" t="s">
        <v>280</v>
      </c>
      <c r="C46" s="30" t="s">
        <v>73</v>
      </c>
      <c r="D46" s="52">
        <v>6</v>
      </c>
      <c r="E46" s="53" t="s">
        <v>144</v>
      </c>
      <c r="F46" s="54">
        <v>228.23</v>
      </c>
      <c r="G46" s="55"/>
      <c r="H46" s="56"/>
      <c r="I46" s="57" t="s">
        <v>34</v>
      </c>
      <c r="J46" s="58">
        <f t="shared" si="0"/>
        <v>1</v>
      </c>
      <c r="K46" s="56" t="s">
        <v>35</v>
      </c>
      <c r="L46" s="56" t="s">
        <v>4</v>
      </c>
      <c r="M46" s="59"/>
      <c r="N46" s="60"/>
      <c r="O46" s="60"/>
      <c r="P46" s="61"/>
      <c r="Q46" s="60"/>
      <c r="R46" s="60"/>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3">
        <f t="shared" si="1"/>
        <v>1369.38</v>
      </c>
      <c r="BB46" s="64">
        <f t="shared" si="2"/>
        <v>1369.38</v>
      </c>
      <c r="BC46" s="65" t="str">
        <f t="shared" si="3"/>
        <v>INR  One Thousand Three Hundred &amp; Sixty Nine  and Paise Thirty Eight Only</v>
      </c>
      <c r="IA46" s="17">
        <v>1.33</v>
      </c>
      <c r="IB46" s="17" t="s">
        <v>280</v>
      </c>
      <c r="IC46" s="17" t="s">
        <v>73</v>
      </c>
      <c r="ID46" s="17">
        <v>6</v>
      </c>
      <c r="IE46" s="18" t="s">
        <v>144</v>
      </c>
      <c r="IF46" s="18"/>
      <c r="IG46" s="18"/>
      <c r="IH46" s="18"/>
      <c r="II46" s="18"/>
    </row>
    <row r="47" spans="1:243" s="17" customFormat="1" ht="30">
      <c r="A47" s="30">
        <v>1.34</v>
      </c>
      <c r="B47" s="51" t="s">
        <v>245</v>
      </c>
      <c r="C47" s="30" t="s">
        <v>74</v>
      </c>
      <c r="D47" s="52">
        <v>5</v>
      </c>
      <c r="E47" s="53" t="s">
        <v>144</v>
      </c>
      <c r="F47" s="54">
        <v>205.96</v>
      </c>
      <c r="G47" s="55"/>
      <c r="H47" s="56"/>
      <c r="I47" s="57" t="s">
        <v>34</v>
      </c>
      <c r="J47" s="58">
        <f t="shared" si="0"/>
        <v>1</v>
      </c>
      <c r="K47" s="56" t="s">
        <v>35</v>
      </c>
      <c r="L47" s="56" t="s">
        <v>4</v>
      </c>
      <c r="M47" s="59"/>
      <c r="N47" s="60"/>
      <c r="O47" s="60"/>
      <c r="P47" s="61"/>
      <c r="Q47" s="60"/>
      <c r="R47" s="60"/>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3">
        <f t="shared" si="1"/>
        <v>1029.8</v>
      </c>
      <c r="BB47" s="64">
        <f t="shared" si="2"/>
        <v>1029.8</v>
      </c>
      <c r="BC47" s="65" t="str">
        <f t="shared" si="3"/>
        <v>INR  One Thousand  &amp;Twenty Nine  and Paise Eighty Only</v>
      </c>
      <c r="IA47" s="17">
        <v>1.34</v>
      </c>
      <c r="IB47" s="17" t="s">
        <v>245</v>
      </c>
      <c r="IC47" s="17" t="s">
        <v>74</v>
      </c>
      <c r="ID47" s="17">
        <v>5</v>
      </c>
      <c r="IE47" s="18" t="s">
        <v>144</v>
      </c>
      <c r="IF47" s="18"/>
      <c r="IG47" s="18"/>
      <c r="IH47" s="18"/>
      <c r="II47" s="18"/>
    </row>
    <row r="48" spans="1:243" s="17" customFormat="1" ht="110.25">
      <c r="A48" s="30">
        <v>1.35</v>
      </c>
      <c r="B48" s="51" t="s">
        <v>111</v>
      </c>
      <c r="C48" s="30" t="s">
        <v>281</v>
      </c>
      <c r="D48" s="67"/>
      <c r="E48" s="68"/>
      <c r="F48" s="68"/>
      <c r="G48" s="68"/>
      <c r="H48" s="68"/>
      <c r="I48" s="68"/>
      <c r="J48" s="68"/>
      <c r="K48" s="68"/>
      <c r="L48" s="68"/>
      <c r="M48" s="68"/>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70"/>
      <c r="IA48" s="17">
        <v>1.35</v>
      </c>
      <c r="IB48" s="17" t="s">
        <v>111</v>
      </c>
      <c r="IC48" s="17" t="s">
        <v>281</v>
      </c>
      <c r="IE48" s="18"/>
      <c r="IF48" s="18"/>
      <c r="IG48" s="18"/>
      <c r="IH48" s="18"/>
      <c r="II48" s="18"/>
    </row>
    <row r="49" spans="1:243" s="17" customFormat="1" ht="45">
      <c r="A49" s="30">
        <v>1.36</v>
      </c>
      <c r="B49" s="51" t="s">
        <v>282</v>
      </c>
      <c r="C49" s="30" t="s">
        <v>75</v>
      </c>
      <c r="D49" s="52">
        <v>17</v>
      </c>
      <c r="E49" s="53" t="s">
        <v>144</v>
      </c>
      <c r="F49" s="54">
        <v>103.16</v>
      </c>
      <c r="G49" s="55"/>
      <c r="H49" s="56"/>
      <c r="I49" s="57" t="s">
        <v>34</v>
      </c>
      <c r="J49" s="58">
        <f t="shared" si="0"/>
        <v>1</v>
      </c>
      <c r="K49" s="56" t="s">
        <v>35</v>
      </c>
      <c r="L49" s="56" t="s">
        <v>4</v>
      </c>
      <c r="M49" s="59"/>
      <c r="N49" s="60"/>
      <c r="O49" s="60"/>
      <c r="P49" s="61"/>
      <c r="Q49" s="60"/>
      <c r="R49" s="60"/>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2"/>
      <c r="BA49" s="63">
        <f t="shared" si="1"/>
        <v>1753.72</v>
      </c>
      <c r="BB49" s="64">
        <f t="shared" si="2"/>
        <v>1753.72</v>
      </c>
      <c r="BC49" s="65" t="str">
        <f t="shared" si="3"/>
        <v>INR  One Thousand Seven Hundred &amp; Fifty Three  and Paise Seventy Two Only</v>
      </c>
      <c r="IA49" s="17">
        <v>1.36</v>
      </c>
      <c r="IB49" s="17" t="s">
        <v>282</v>
      </c>
      <c r="IC49" s="17" t="s">
        <v>75</v>
      </c>
      <c r="ID49" s="17">
        <v>17</v>
      </c>
      <c r="IE49" s="18" t="s">
        <v>144</v>
      </c>
      <c r="IF49" s="18"/>
      <c r="IG49" s="18"/>
      <c r="IH49" s="18"/>
      <c r="II49" s="18"/>
    </row>
    <row r="50" spans="1:243" s="17" customFormat="1" ht="45">
      <c r="A50" s="30">
        <v>1.37</v>
      </c>
      <c r="B50" s="51" t="s">
        <v>247</v>
      </c>
      <c r="C50" s="30" t="s">
        <v>76</v>
      </c>
      <c r="D50" s="52">
        <v>24</v>
      </c>
      <c r="E50" s="53" t="s">
        <v>144</v>
      </c>
      <c r="F50" s="54">
        <v>66.24</v>
      </c>
      <c r="G50" s="55"/>
      <c r="H50" s="56"/>
      <c r="I50" s="57" t="s">
        <v>34</v>
      </c>
      <c r="J50" s="58">
        <f t="shared" si="0"/>
        <v>1</v>
      </c>
      <c r="K50" s="56" t="s">
        <v>35</v>
      </c>
      <c r="L50" s="56" t="s">
        <v>4</v>
      </c>
      <c r="M50" s="59"/>
      <c r="N50" s="60"/>
      <c r="O50" s="60"/>
      <c r="P50" s="61"/>
      <c r="Q50" s="60"/>
      <c r="R50" s="60"/>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2"/>
      <c r="BA50" s="63">
        <f t="shared" si="1"/>
        <v>1589.76</v>
      </c>
      <c r="BB50" s="64">
        <f t="shared" si="2"/>
        <v>1589.76</v>
      </c>
      <c r="BC50" s="65" t="str">
        <f t="shared" si="3"/>
        <v>INR  One Thousand Five Hundred &amp; Eighty Nine  and Paise Seventy Six Only</v>
      </c>
      <c r="IA50" s="17">
        <v>1.37</v>
      </c>
      <c r="IB50" s="17" t="s">
        <v>247</v>
      </c>
      <c r="IC50" s="17" t="s">
        <v>76</v>
      </c>
      <c r="ID50" s="17">
        <v>24</v>
      </c>
      <c r="IE50" s="18" t="s">
        <v>144</v>
      </c>
      <c r="IF50" s="18"/>
      <c r="IG50" s="18"/>
      <c r="IH50" s="18"/>
      <c r="II50" s="18"/>
    </row>
    <row r="51" spans="1:243" s="17" customFormat="1" ht="110.25">
      <c r="A51" s="30">
        <v>1.38</v>
      </c>
      <c r="B51" s="51" t="s">
        <v>112</v>
      </c>
      <c r="C51" s="30" t="s">
        <v>77</v>
      </c>
      <c r="D51" s="67"/>
      <c r="E51" s="68"/>
      <c r="F51" s="68"/>
      <c r="G51" s="68"/>
      <c r="H51" s="68"/>
      <c r="I51" s="68"/>
      <c r="J51" s="68"/>
      <c r="K51" s="68"/>
      <c r="L51" s="68"/>
      <c r="M51" s="68"/>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70"/>
      <c r="IA51" s="17">
        <v>1.38</v>
      </c>
      <c r="IB51" s="17" t="s">
        <v>112</v>
      </c>
      <c r="IC51" s="17" t="s">
        <v>77</v>
      </c>
      <c r="IE51" s="18"/>
      <c r="IF51" s="18"/>
      <c r="IG51" s="18"/>
      <c r="IH51" s="18"/>
      <c r="II51" s="18"/>
    </row>
    <row r="52" spans="1:243" s="17" customFormat="1" ht="45">
      <c r="A52" s="30">
        <v>1.39</v>
      </c>
      <c r="B52" s="51" t="s">
        <v>113</v>
      </c>
      <c r="C52" s="30" t="s">
        <v>78</v>
      </c>
      <c r="D52" s="52">
        <v>34</v>
      </c>
      <c r="E52" s="53" t="s">
        <v>144</v>
      </c>
      <c r="F52" s="54">
        <v>52.65</v>
      </c>
      <c r="G52" s="55"/>
      <c r="H52" s="56"/>
      <c r="I52" s="57" t="s">
        <v>34</v>
      </c>
      <c r="J52" s="58">
        <f t="shared" si="0"/>
        <v>1</v>
      </c>
      <c r="K52" s="56" t="s">
        <v>35</v>
      </c>
      <c r="L52" s="56" t="s">
        <v>4</v>
      </c>
      <c r="M52" s="59"/>
      <c r="N52" s="60"/>
      <c r="O52" s="60"/>
      <c r="P52" s="61"/>
      <c r="Q52" s="60"/>
      <c r="R52" s="60"/>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2"/>
      <c r="BA52" s="63">
        <f t="shared" si="1"/>
        <v>1790.1</v>
      </c>
      <c r="BB52" s="64">
        <f t="shared" si="2"/>
        <v>1790.1</v>
      </c>
      <c r="BC52" s="65" t="str">
        <f t="shared" si="3"/>
        <v>INR  One Thousand Seven Hundred &amp; Ninety  and Paise Ten Only</v>
      </c>
      <c r="IA52" s="17">
        <v>1.39</v>
      </c>
      <c r="IB52" s="17" t="s">
        <v>113</v>
      </c>
      <c r="IC52" s="17" t="s">
        <v>78</v>
      </c>
      <c r="ID52" s="17">
        <v>34</v>
      </c>
      <c r="IE52" s="18" t="s">
        <v>144</v>
      </c>
      <c r="IF52" s="18"/>
      <c r="IG52" s="18"/>
      <c r="IH52" s="18"/>
      <c r="II52" s="18"/>
    </row>
    <row r="53" spans="1:243" s="17" customFormat="1" ht="110.25">
      <c r="A53" s="30">
        <v>1.4</v>
      </c>
      <c r="B53" s="51" t="s">
        <v>248</v>
      </c>
      <c r="C53" s="30" t="s">
        <v>79</v>
      </c>
      <c r="D53" s="67"/>
      <c r="E53" s="68"/>
      <c r="F53" s="68"/>
      <c r="G53" s="68"/>
      <c r="H53" s="68"/>
      <c r="I53" s="68"/>
      <c r="J53" s="68"/>
      <c r="K53" s="68"/>
      <c r="L53" s="68"/>
      <c r="M53" s="68"/>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70"/>
      <c r="IA53" s="17">
        <v>1.4</v>
      </c>
      <c r="IB53" s="17" t="s">
        <v>248</v>
      </c>
      <c r="IC53" s="17" t="s">
        <v>79</v>
      </c>
      <c r="IE53" s="18"/>
      <c r="IF53" s="18"/>
      <c r="IG53" s="18"/>
      <c r="IH53" s="18"/>
      <c r="II53" s="18"/>
    </row>
    <row r="54" spans="1:243" s="17" customFormat="1" ht="45">
      <c r="A54" s="30">
        <v>1.41</v>
      </c>
      <c r="B54" s="51" t="s">
        <v>249</v>
      </c>
      <c r="C54" s="30" t="s">
        <v>80</v>
      </c>
      <c r="D54" s="52">
        <v>17</v>
      </c>
      <c r="E54" s="53" t="s">
        <v>144</v>
      </c>
      <c r="F54" s="54">
        <v>54.58</v>
      </c>
      <c r="G54" s="55"/>
      <c r="H54" s="56"/>
      <c r="I54" s="57" t="s">
        <v>34</v>
      </c>
      <c r="J54" s="58">
        <f t="shared" si="0"/>
        <v>1</v>
      </c>
      <c r="K54" s="56" t="s">
        <v>35</v>
      </c>
      <c r="L54" s="56" t="s">
        <v>4</v>
      </c>
      <c r="M54" s="59"/>
      <c r="N54" s="60"/>
      <c r="O54" s="60"/>
      <c r="P54" s="61"/>
      <c r="Q54" s="60"/>
      <c r="R54" s="60"/>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3">
        <f t="shared" si="1"/>
        <v>927.86</v>
      </c>
      <c r="BB54" s="64">
        <f t="shared" si="2"/>
        <v>927.86</v>
      </c>
      <c r="BC54" s="65" t="str">
        <f t="shared" si="3"/>
        <v>INR  Nine Hundred &amp; Twenty Seven  and Paise Eighty Six Only</v>
      </c>
      <c r="IA54" s="17">
        <v>1.41</v>
      </c>
      <c r="IB54" s="17" t="s">
        <v>249</v>
      </c>
      <c r="IC54" s="17" t="s">
        <v>80</v>
      </c>
      <c r="ID54" s="17">
        <v>17</v>
      </c>
      <c r="IE54" s="18" t="s">
        <v>144</v>
      </c>
      <c r="IF54" s="18"/>
      <c r="IG54" s="18"/>
      <c r="IH54" s="18"/>
      <c r="II54" s="18"/>
    </row>
    <row r="55" spans="1:243" s="17" customFormat="1" ht="141.75">
      <c r="A55" s="30">
        <v>1.42</v>
      </c>
      <c r="B55" s="51" t="s">
        <v>283</v>
      </c>
      <c r="C55" s="30" t="s">
        <v>81</v>
      </c>
      <c r="D55" s="67"/>
      <c r="E55" s="68"/>
      <c r="F55" s="68"/>
      <c r="G55" s="68"/>
      <c r="H55" s="68"/>
      <c r="I55" s="68"/>
      <c r="J55" s="68"/>
      <c r="K55" s="68"/>
      <c r="L55" s="68"/>
      <c r="M55" s="68"/>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70"/>
      <c r="IA55" s="17">
        <v>1.42</v>
      </c>
      <c r="IB55" s="17" t="s">
        <v>283</v>
      </c>
      <c r="IC55" s="17" t="s">
        <v>81</v>
      </c>
      <c r="IE55" s="18"/>
      <c r="IF55" s="18"/>
      <c r="IG55" s="18"/>
      <c r="IH55" s="18"/>
      <c r="II55" s="18"/>
    </row>
    <row r="56" spans="1:243" s="17" customFormat="1" ht="45">
      <c r="A56" s="30">
        <v>1.43</v>
      </c>
      <c r="B56" s="51" t="s">
        <v>284</v>
      </c>
      <c r="C56" s="30" t="s">
        <v>82</v>
      </c>
      <c r="D56" s="52">
        <v>66.4</v>
      </c>
      <c r="E56" s="53" t="s">
        <v>142</v>
      </c>
      <c r="F56" s="54">
        <v>669.88</v>
      </c>
      <c r="G56" s="55"/>
      <c r="H56" s="56"/>
      <c r="I56" s="57" t="s">
        <v>34</v>
      </c>
      <c r="J56" s="58">
        <f t="shared" si="0"/>
        <v>1</v>
      </c>
      <c r="K56" s="56" t="s">
        <v>35</v>
      </c>
      <c r="L56" s="56" t="s">
        <v>4</v>
      </c>
      <c r="M56" s="59"/>
      <c r="N56" s="60"/>
      <c r="O56" s="60"/>
      <c r="P56" s="61"/>
      <c r="Q56" s="60"/>
      <c r="R56" s="60"/>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3">
        <f t="shared" si="1"/>
        <v>44480.03</v>
      </c>
      <c r="BB56" s="64">
        <f t="shared" si="2"/>
        <v>44480.03</v>
      </c>
      <c r="BC56" s="65" t="str">
        <f t="shared" si="3"/>
        <v>INR  Forty Four Thousand Four Hundred &amp; Eighty  and Paise Three Only</v>
      </c>
      <c r="IA56" s="17">
        <v>1.43</v>
      </c>
      <c r="IB56" s="17" t="s">
        <v>284</v>
      </c>
      <c r="IC56" s="17" t="s">
        <v>82</v>
      </c>
      <c r="ID56" s="17">
        <v>66.4</v>
      </c>
      <c r="IE56" s="18" t="s">
        <v>142</v>
      </c>
      <c r="IF56" s="18"/>
      <c r="IG56" s="18"/>
      <c r="IH56" s="18"/>
      <c r="II56" s="18"/>
    </row>
    <row r="57" spans="1:243" s="17" customFormat="1" ht="15.75">
      <c r="A57" s="30">
        <v>1.44</v>
      </c>
      <c r="B57" s="51" t="s">
        <v>114</v>
      </c>
      <c r="C57" s="30" t="s">
        <v>83</v>
      </c>
      <c r="D57" s="67"/>
      <c r="E57" s="68"/>
      <c r="F57" s="68"/>
      <c r="G57" s="68"/>
      <c r="H57" s="68"/>
      <c r="I57" s="68"/>
      <c r="J57" s="68"/>
      <c r="K57" s="68"/>
      <c r="L57" s="68"/>
      <c r="M57" s="68"/>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70"/>
      <c r="IA57" s="17">
        <v>1.44</v>
      </c>
      <c r="IB57" s="17" t="s">
        <v>114</v>
      </c>
      <c r="IC57" s="17" t="s">
        <v>83</v>
      </c>
      <c r="IE57" s="18"/>
      <c r="IF57" s="18"/>
      <c r="IG57" s="18"/>
      <c r="IH57" s="18"/>
      <c r="II57" s="18"/>
    </row>
    <row r="58" spans="1:243" s="17" customFormat="1" ht="110.25">
      <c r="A58" s="30">
        <v>1.45</v>
      </c>
      <c r="B58" s="51" t="s">
        <v>285</v>
      </c>
      <c r="C58" s="30" t="s">
        <v>84</v>
      </c>
      <c r="D58" s="52">
        <v>9055</v>
      </c>
      <c r="E58" s="53" t="s">
        <v>143</v>
      </c>
      <c r="F58" s="54">
        <v>68.57</v>
      </c>
      <c r="G58" s="55"/>
      <c r="H58" s="56"/>
      <c r="I58" s="57" t="s">
        <v>34</v>
      </c>
      <c r="J58" s="58">
        <f t="shared" si="0"/>
        <v>1</v>
      </c>
      <c r="K58" s="56" t="s">
        <v>35</v>
      </c>
      <c r="L58" s="56" t="s">
        <v>4</v>
      </c>
      <c r="M58" s="59"/>
      <c r="N58" s="60"/>
      <c r="O58" s="60"/>
      <c r="P58" s="61"/>
      <c r="Q58" s="60"/>
      <c r="R58" s="60"/>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2"/>
      <c r="BA58" s="63">
        <f t="shared" si="1"/>
        <v>620901.35</v>
      </c>
      <c r="BB58" s="64">
        <f t="shared" si="2"/>
        <v>620901.35</v>
      </c>
      <c r="BC58" s="65" t="str">
        <f t="shared" si="3"/>
        <v>INR  Six Lakh Twenty Thousand Nine Hundred &amp; One  and Paise Thirty Five Only</v>
      </c>
      <c r="IA58" s="17">
        <v>1.45</v>
      </c>
      <c r="IB58" s="17" t="s">
        <v>285</v>
      </c>
      <c r="IC58" s="17" t="s">
        <v>84</v>
      </c>
      <c r="ID58" s="17">
        <v>9055</v>
      </c>
      <c r="IE58" s="18" t="s">
        <v>143</v>
      </c>
      <c r="IF58" s="18"/>
      <c r="IG58" s="18"/>
      <c r="IH58" s="18"/>
      <c r="II58" s="18"/>
    </row>
    <row r="59" spans="1:243" s="17" customFormat="1" ht="94.5">
      <c r="A59" s="30">
        <v>1.46</v>
      </c>
      <c r="B59" s="51" t="s">
        <v>250</v>
      </c>
      <c r="C59" s="30" t="s">
        <v>85</v>
      </c>
      <c r="D59" s="67"/>
      <c r="E59" s="68"/>
      <c r="F59" s="68"/>
      <c r="G59" s="68"/>
      <c r="H59" s="68"/>
      <c r="I59" s="68"/>
      <c r="J59" s="68"/>
      <c r="K59" s="68"/>
      <c r="L59" s="68"/>
      <c r="M59" s="68"/>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70"/>
      <c r="IA59" s="17">
        <v>1.46</v>
      </c>
      <c r="IB59" s="17" t="s">
        <v>250</v>
      </c>
      <c r="IC59" s="17" t="s">
        <v>85</v>
      </c>
      <c r="IE59" s="18"/>
      <c r="IF59" s="18"/>
      <c r="IG59" s="18"/>
      <c r="IH59" s="18"/>
      <c r="II59" s="18"/>
    </row>
    <row r="60" spans="1:243" s="17" customFormat="1" ht="47.25">
      <c r="A60" s="30">
        <v>1.47</v>
      </c>
      <c r="B60" s="51" t="s">
        <v>251</v>
      </c>
      <c r="C60" s="30" t="s">
        <v>86</v>
      </c>
      <c r="D60" s="52">
        <v>340</v>
      </c>
      <c r="E60" s="53" t="s">
        <v>143</v>
      </c>
      <c r="F60" s="54">
        <v>124.77</v>
      </c>
      <c r="G60" s="55"/>
      <c r="H60" s="56"/>
      <c r="I60" s="57" t="s">
        <v>34</v>
      </c>
      <c r="J60" s="58">
        <f t="shared" si="0"/>
        <v>1</v>
      </c>
      <c r="K60" s="56" t="s">
        <v>35</v>
      </c>
      <c r="L60" s="56" t="s">
        <v>4</v>
      </c>
      <c r="M60" s="59"/>
      <c r="N60" s="60"/>
      <c r="O60" s="60"/>
      <c r="P60" s="61"/>
      <c r="Q60" s="60"/>
      <c r="R60" s="60"/>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3">
        <f t="shared" si="1"/>
        <v>42421.8</v>
      </c>
      <c r="BB60" s="64">
        <f t="shared" si="2"/>
        <v>42421.8</v>
      </c>
      <c r="BC60" s="65" t="str">
        <f t="shared" si="3"/>
        <v>INR  Forty Two Thousand Four Hundred &amp; Twenty One  and Paise Eighty Only</v>
      </c>
      <c r="IA60" s="17">
        <v>1.47</v>
      </c>
      <c r="IB60" s="17" t="s">
        <v>251</v>
      </c>
      <c r="IC60" s="17" t="s">
        <v>86</v>
      </c>
      <c r="ID60" s="17">
        <v>340</v>
      </c>
      <c r="IE60" s="18" t="s">
        <v>143</v>
      </c>
      <c r="IF60" s="18"/>
      <c r="IG60" s="18"/>
      <c r="IH60" s="18"/>
      <c r="II60" s="18"/>
    </row>
    <row r="61" spans="1:243" s="17" customFormat="1" ht="110.25">
      <c r="A61" s="30">
        <v>1.48</v>
      </c>
      <c r="B61" s="51" t="s">
        <v>115</v>
      </c>
      <c r="C61" s="30" t="s">
        <v>87</v>
      </c>
      <c r="D61" s="67"/>
      <c r="E61" s="68"/>
      <c r="F61" s="68"/>
      <c r="G61" s="68"/>
      <c r="H61" s="68"/>
      <c r="I61" s="68"/>
      <c r="J61" s="68"/>
      <c r="K61" s="68"/>
      <c r="L61" s="68"/>
      <c r="M61" s="68"/>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70"/>
      <c r="IA61" s="17">
        <v>1.48</v>
      </c>
      <c r="IB61" s="17" t="s">
        <v>115</v>
      </c>
      <c r="IC61" s="17" t="s">
        <v>87</v>
      </c>
      <c r="IE61" s="18"/>
      <c r="IF61" s="18"/>
      <c r="IG61" s="18"/>
      <c r="IH61" s="18"/>
      <c r="II61" s="18"/>
    </row>
    <row r="62" spans="1:243" s="17" customFormat="1" ht="45">
      <c r="A62" s="30">
        <v>1.49</v>
      </c>
      <c r="B62" s="51" t="s">
        <v>116</v>
      </c>
      <c r="C62" s="30" t="s">
        <v>88</v>
      </c>
      <c r="D62" s="52">
        <v>34.56</v>
      </c>
      <c r="E62" s="53" t="s">
        <v>143</v>
      </c>
      <c r="F62" s="54">
        <v>137.79</v>
      </c>
      <c r="G62" s="55"/>
      <c r="H62" s="56"/>
      <c r="I62" s="57" t="s">
        <v>34</v>
      </c>
      <c r="J62" s="58">
        <f t="shared" si="0"/>
        <v>1</v>
      </c>
      <c r="K62" s="56" t="s">
        <v>35</v>
      </c>
      <c r="L62" s="56" t="s">
        <v>4</v>
      </c>
      <c r="M62" s="59"/>
      <c r="N62" s="60"/>
      <c r="O62" s="60"/>
      <c r="P62" s="61"/>
      <c r="Q62" s="60"/>
      <c r="R62" s="60"/>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3">
        <f t="shared" si="1"/>
        <v>4762.02</v>
      </c>
      <c r="BB62" s="64">
        <f t="shared" si="2"/>
        <v>4762.02</v>
      </c>
      <c r="BC62" s="65" t="str">
        <f t="shared" si="3"/>
        <v>INR  Four Thousand Seven Hundred &amp; Sixty Two  and Paise Two Only</v>
      </c>
      <c r="IA62" s="17">
        <v>1.49</v>
      </c>
      <c r="IB62" s="17" t="s">
        <v>116</v>
      </c>
      <c r="IC62" s="17" t="s">
        <v>88</v>
      </c>
      <c r="ID62" s="17">
        <v>34.56</v>
      </c>
      <c r="IE62" s="18" t="s">
        <v>143</v>
      </c>
      <c r="IF62" s="18"/>
      <c r="IG62" s="18"/>
      <c r="IH62" s="18"/>
      <c r="II62" s="18"/>
    </row>
    <row r="63" spans="1:243" s="17" customFormat="1" ht="173.25">
      <c r="A63" s="30">
        <v>1.5</v>
      </c>
      <c r="B63" s="51" t="s">
        <v>252</v>
      </c>
      <c r="C63" s="30" t="s">
        <v>89</v>
      </c>
      <c r="D63" s="67"/>
      <c r="E63" s="68"/>
      <c r="F63" s="68"/>
      <c r="G63" s="68"/>
      <c r="H63" s="68"/>
      <c r="I63" s="68"/>
      <c r="J63" s="68"/>
      <c r="K63" s="68"/>
      <c r="L63" s="68"/>
      <c r="M63" s="68"/>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70"/>
      <c r="IA63" s="17">
        <v>1.5</v>
      </c>
      <c r="IB63" s="17" t="s">
        <v>252</v>
      </c>
      <c r="IC63" s="17" t="s">
        <v>89</v>
      </c>
      <c r="IE63" s="18"/>
      <c r="IF63" s="18"/>
      <c r="IG63" s="18"/>
      <c r="IH63" s="18"/>
      <c r="II63" s="18"/>
    </row>
    <row r="64" spans="1:243" s="17" customFormat="1" ht="45">
      <c r="A64" s="30">
        <v>1.51</v>
      </c>
      <c r="B64" s="51" t="s">
        <v>253</v>
      </c>
      <c r="C64" s="30" t="s">
        <v>90</v>
      </c>
      <c r="D64" s="52">
        <v>92</v>
      </c>
      <c r="E64" s="53" t="s">
        <v>144</v>
      </c>
      <c r="F64" s="54">
        <v>126.79</v>
      </c>
      <c r="G64" s="55"/>
      <c r="H64" s="56"/>
      <c r="I64" s="57" t="s">
        <v>34</v>
      </c>
      <c r="J64" s="58">
        <f t="shared" si="0"/>
        <v>1</v>
      </c>
      <c r="K64" s="56" t="s">
        <v>35</v>
      </c>
      <c r="L64" s="56" t="s">
        <v>4</v>
      </c>
      <c r="M64" s="59"/>
      <c r="N64" s="60"/>
      <c r="O64" s="60"/>
      <c r="P64" s="61"/>
      <c r="Q64" s="60"/>
      <c r="R64" s="60"/>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3">
        <f t="shared" si="1"/>
        <v>11664.68</v>
      </c>
      <c r="BB64" s="64">
        <f t="shared" si="2"/>
        <v>11664.68</v>
      </c>
      <c r="BC64" s="65" t="str">
        <f t="shared" si="3"/>
        <v>INR  Eleven Thousand Six Hundred &amp; Sixty Four  and Paise Sixty Eight Only</v>
      </c>
      <c r="IA64" s="17">
        <v>1.51</v>
      </c>
      <c r="IB64" s="17" t="s">
        <v>253</v>
      </c>
      <c r="IC64" s="17" t="s">
        <v>90</v>
      </c>
      <c r="ID64" s="17">
        <v>92</v>
      </c>
      <c r="IE64" s="18" t="s">
        <v>144</v>
      </c>
      <c r="IF64" s="18"/>
      <c r="IG64" s="18"/>
      <c r="IH64" s="18"/>
      <c r="II64" s="18"/>
    </row>
    <row r="65" spans="1:243" s="17" customFormat="1" ht="15.75">
      <c r="A65" s="30">
        <v>1.52</v>
      </c>
      <c r="B65" s="51" t="s">
        <v>117</v>
      </c>
      <c r="C65" s="30" t="s">
        <v>91</v>
      </c>
      <c r="D65" s="67"/>
      <c r="E65" s="68"/>
      <c r="F65" s="68"/>
      <c r="G65" s="68"/>
      <c r="H65" s="68"/>
      <c r="I65" s="68"/>
      <c r="J65" s="68"/>
      <c r="K65" s="68"/>
      <c r="L65" s="68"/>
      <c r="M65" s="68"/>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70"/>
      <c r="IA65" s="17">
        <v>1.52</v>
      </c>
      <c r="IB65" s="17" t="s">
        <v>117</v>
      </c>
      <c r="IC65" s="17" t="s">
        <v>91</v>
      </c>
      <c r="IE65" s="18"/>
      <c r="IF65" s="18"/>
      <c r="IG65" s="18"/>
      <c r="IH65" s="18"/>
      <c r="II65" s="18"/>
    </row>
    <row r="66" spans="1:243" s="17" customFormat="1" ht="141.75">
      <c r="A66" s="30">
        <v>1.53</v>
      </c>
      <c r="B66" s="51" t="s">
        <v>286</v>
      </c>
      <c r="C66" s="30" t="s">
        <v>92</v>
      </c>
      <c r="D66" s="67"/>
      <c r="E66" s="68"/>
      <c r="F66" s="68"/>
      <c r="G66" s="68"/>
      <c r="H66" s="68"/>
      <c r="I66" s="68"/>
      <c r="J66" s="68"/>
      <c r="K66" s="68"/>
      <c r="L66" s="68"/>
      <c r="M66" s="68"/>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70"/>
      <c r="IA66" s="17">
        <v>1.53</v>
      </c>
      <c r="IB66" s="17" t="s">
        <v>286</v>
      </c>
      <c r="IC66" s="17" t="s">
        <v>92</v>
      </c>
      <c r="IE66" s="18"/>
      <c r="IF66" s="18"/>
      <c r="IG66" s="18"/>
      <c r="IH66" s="18"/>
      <c r="II66" s="18"/>
    </row>
    <row r="67" spans="1:243" s="17" customFormat="1" ht="45">
      <c r="A67" s="30">
        <v>1.54</v>
      </c>
      <c r="B67" s="51" t="s">
        <v>287</v>
      </c>
      <c r="C67" s="30" t="s">
        <v>93</v>
      </c>
      <c r="D67" s="52">
        <v>26.51</v>
      </c>
      <c r="E67" s="53" t="s">
        <v>142</v>
      </c>
      <c r="F67" s="54">
        <v>1496.36</v>
      </c>
      <c r="G67" s="55"/>
      <c r="H67" s="56"/>
      <c r="I67" s="57" t="s">
        <v>34</v>
      </c>
      <c r="J67" s="58">
        <f t="shared" si="0"/>
        <v>1</v>
      </c>
      <c r="K67" s="56" t="s">
        <v>35</v>
      </c>
      <c r="L67" s="56" t="s">
        <v>4</v>
      </c>
      <c r="M67" s="59"/>
      <c r="N67" s="60"/>
      <c r="O67" s="60"/>
      <c r="P67" s="61"/>
      <c r="Q67" s="60"/>
      <c r="R67" s="60"/>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3">
        <f t="shared" si="1"/>
        <v>39668.5</v>
      </c>
      <c r="BB67" s="64">
        <f t="shared" si="2"/>
        <v>39668.5</v>
      </c>
      <c r="BC67" s="65" t="str">
        <f t="shared" si="3"/>
        <v>INR  Thirty Nine Thousand Six Hundred &amp; Sixty Eight  and Paise Fifty Only</v>
      </c>
      <c r="IA67" s="17">
        <v>1.54</v>
      </c>
      <c r="IB67" s="17" t="s">
        <v>287</v>
      </c>
      <c r="IC67" s="17" t="s">
        <v>93</v>
      </c>
      <c r="ID67" s="17">
        <v>26.51</v>
      </c>
      <c r="IE67" s="18" t="s">
        <v>142</v>
      </c>
      <c r="IF67" s="18"/>
      <c r="IG67" s="18"/>
      <c r="IH67" s="18"/>
      <c r="II67" s="18"/>
    </row>
    <row r="68" spans="1:243" s="17" customFormat="1" ht="141.75">
      <c r="A68" s="30">
        <v>1.55</v>
      </c>
      <c r="B68" s="51" t="s">
        <v>288</v>
      </c>
      <c r="C68" s="30" t="s">
        <v>94</v>
      </c>
      <c r="D68" s="52">
        <v>2.67</v>
      </c>
      <c r="E68" s="53" t="s">
        <v>142</v>
      </c>
      <c r="F68" s="54">
        <v>1787.42</v>
      </c>
      <c r="G68" s="55"/>
      <c r="H68" s="56"/>
      <c r="I68" s="57" t="s">
        <v>34</v>
      </c>
      <c r="J68" s="58">
        <f t="shared" si="0"/>
        <v>1</v>
      </c>
      <c r="K68" s="56" t="s">
        <v>35</v>
      </c>
      <c r="L68" s="56" t="s">
        <v>4</v>
      </c>
      <c r="M68" s="59"/>
      <c r="N68" s="60"/>
      <c r="O68" s="60"/>
      <c r="P68" s="61"/>
      <c r="Q68" s="60"/>
      <c r="R68" s="60"/>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3">
        <f t="shared" si="1"/>
        <v>4772.41</v>
      </c>
      <c r="BB68" s="64">
        <f t="shared" si="2"/>
        <v>4772.41</v>
      </c>
      <c r="BC68" s="65" t="str">
        <f t="shared" si="3"/>
        <v>INR  Four Thousand Seven Hundred &amp; Seventy Two  and Paise Forty One Only</v>
      </c>
      <c r="IA68" s="17">
        <v>1.55</v>
      </c>
      <c r="IB68" s="17" t="s">
        <v>288</v>
      </c>
      <c r="IC68" s="17" t="s">
        <v>94</v>
      </c>
      <c r="ID68" s="17">
        <v>2.67</v>
      </c>
      <c r="IE68" s="18" t="s">
        <v>142</v>
      </c>
      <c r="IF68" s="18"/>
      <c r="IG68" s="18"/>
      <c r="IH68" s="18"/>
      <c r="II68" s="18"/>
    </row>
    <row r="69" spans="1:243" s="17" customFormat="1" ht="204.75">
      <c r="A69" s="30">
        <v>1.56</v>
      </c>
      <c r="B69" s="51" t="s">
        <v>289</v>
      </c>
      <c r="C69" s="30" t="s">
        <v>95</v>
      </c>
      <c r="D69" s="67"/>
      <c r="E69" s="68"/>
      <c r="F69" s="68"/>
      <c r="G69" s="68"/>
      <c r="H69" s="68"/>
      <c r="I69" s="68"/>
      <c r="J69" s="68"/>
      <c r="K69" s="68"/>
      <c r="L69" s="68"/>
      <c r="M69" s="68"/>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70"/>
      <c r="IA69" s="17">
        <v>1.56</v>
      </c>
      <c r="IB69" s="17" t="s">
        <v>289</v>
      </c>
      <c r="IC69" s="17" t="s">
        <v>95</v>
      </c>
      <c r="IE69" s="18"/>
      <c r="IF69" s="18"/>
      <c r="IG69" s="18"/>
      <c r="IH69" s="18"/>
      <c r="II69" s="18"/>
    </row>
    <row r="70" spans="1:243" s="17" customFormat="1" ht="60">
      <c r="A70" s="30">
        <v>1.57</v>
      </c>
      <c r="B70" s="51" t="s">
        <v>255</v>
      </c>
      <c r="C70" s="30" t="s">
        <v>290</v>
      </c>
      <c r="D70" s="52">
        <v>416.21</v>
      </c>
      <c r="E70" s="53" t="s">
        <v>142</v>
      </c>
      <c r="F70" s="54">
        <v>1242.13</v>
      </c>
      <c r="G70" s="55"/>
      <c r="H70" s="56"/>
      <c r="I70" s="57" t="s">
        <v>34</v>
      </c>
      <c r="J70" s="58">
        <f t="shared" si="0"/>
        <v>1</v>
      </c>
      <c r="K70" s="56" t="s">
        <v>35</v>
      </c>
      <c r="L70" s="56" t="s">
        <v>4</v>
      </c>
      <c r="M70" s="59"/>
      <c r="N70" s="60"/>
      <c r="O70" s="60"/>
      <c r="P70" s="61"/>
      <c r="Q70" s="60"/>
      <c r="R70" s="60"/>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3">
        <f t="shared" si="1"/>
        <v>516986.93</v>
      </c>
      <c r="BB70" s="64">
        <f t="shared" si="2"/>
        <v>516986.93</v>
      </c>
      <c r="BC70" s="65" t="str">
        <f t="shared" si="3"/>
        <v>INR  Five Lakh Sixteen Thousand Nine Hundred &amp; Eighty Six  and Paise Ninety Three Only</v>
      </c>
      <c r="IA70" s="17">
        <v>1.57</v>
      </c>
      <c r="IB70" s="17" t="s">
        <v>255</v>
      </c>
      <c r="IC70" s="17" t="s">
        <v>290</v>
      </c>
      <c r="ID70" s="17">
        <v>416.21</v>
      </c>
      <c r="IE70" s="18" t="s">
        <v>142</v>
      </c>
      <c r="IF70" s="18"/>
      <c r="IG70" s="18"/>
      <c r="IH70" s="18"/>
      <c r="II70" s="18"/>
    </row>
    <row r="71" spans="1:243" s="17" customFormat="1" ht="220.5">
      <c r="A71" s="30">
        <v>1.58</v>
      </c>
      <c r="B71" s="51" t="s">
        <v>254</v>
      </c>
      <c r="C71" s="30" t="s">
        <v>96</v>
      </c>
      <c r="D71" s="67"/>
      <c r="E71" s="68"/>
      <c r="F71" s="68"/>
      <c r="G71" s="68"/>
      <c r="H71" s="68"/>
      <c r="I71" s="68"/>
      <c r="J71" s="68"/>
      <c r="K71" s="68"/>
      <c r="L71" s="68"/>
      <c r="M71" s="68"/>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70"/>
      <c r="IA71" s="17">
        <v>1.58</v>
      </c>
      <c r="IB71" s="17" t="s">
        <v>254</v>
      </c>
      <c r="IC71" s="17" t="s">
        <v>96</v>
      </c>
      <c r="IE71" s="18"/>
      <c r="IF71" s="18"/>
      <c r="IG71" s="18"/>
      <c r="IH71" s="18"/>
      <c r="II71" s="18"/>
    </row>
    <row r="72" spans="1:243" s="17" customFormat="1" ht="45">
      <c r="A72" s="30">
        <v>1.59</v>
      </c>
      <c r="B72" s="51" t="s">
        <v>255</v>
      </c>
      <c r="C72" s="30" t="s">
        <v>97</v>
      </c>
      <c r="D72" s="52">
        <v>19</v>
      </c>
      <c r="E72" s="53" t="s">
        <v>142</v>
      </c>
      <c r="F72" s="54">
        <v>1285.84</v>
      </c>
      <c r="G72" s="55"/>
      <c r="H72" s="56"/>
      <c r="I72" s="57" t="s">
        <v>34</v>
      </c>
      <c r="J72" s="58">
        <f t="shared" si="0"/>
        <v>1</v>
      </c>
      <c r="K72" s="56" t="s">
        <v>35</v>
      </c>
      <c r="L72" s="56" t="s">
        <v>4</v>
      </c>
      <c r="M72" s="59"/>
      <c r="N72" s="60"/>
      <c r="O72" s="60"/>
      <c r="P72" s="61"/>
      <c r="Q72" s="60"/>
      <c r="R72" s="60"/>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2"/>
      <c r="BA72" s="63">
        <f t="shared" si="1"/>
        <v>24430.96</v>
      </c>
      <c r="BB72" s="64">
        <f t="shared" si="2"/>
        <v>24430.96</v>
      </c>
      <c r="BC72" s="65" t="str">
        <f t="shared" si="3"/>
        <v>INR  Twenty Four Thousand Four Hundred &amp; Thirty  and Paise Ninety Six Only</v>
      </c>
      <c r="IA72" s="17">
        <v>1.59</v>
      </c>
      <c r="IB72" s="17" t="s">
        <v>255</v>
      </c>
      <c r="IC72" s="17" t="s">
        <v>97</v>
      </c>
      <c r="ID72" s="17">
        <v>19</v>
      </c>
      <c r="IE72" s="18" t="s">
        <v>142</v>
      </c>
      <c r="IF72" s="18"/>
      <c r="IG72" s="18"/>
      <c r="IH72" s="18"/>
      <c r="II72" s="18"/>
    </row>
    <row r="73" spans="1:243" s="17" customFormat="1" ht="15.75">
      <c r="A73" s="30">
        <v>1.6</v>
      </c>
      <c r="B73" s="51" t="s">
        <v>118</v>
      </c>
      <c r="C73" s="30" t="s">
        <v>98</v>
      </c>
      <c r="D73" s="67"/>
      <c r="E73" s="68"/>
      <c r="F73" s="68"/>
      <c r="G73" s="68"/>
      <c r="H73" s="68"/>
      <c r="I73" s="68"/>
      <c r="J73" s="68"/>
      <c r="K73" s="68"/>
      <c r="L73" s="68"/>
      <c r="M73" s="68"/>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70"/>
      <c r="IA73" s="17">
        <v>1.6</v>
      </c>
      <c r="IB73" s="17" t="s">
        <v>118</v>
      </c>
      <c r="IC73" s="17" t="s">
        <v>98</v>
      </c>
      <c r="IE73" s="18"/>
      <c r="IF73" s="18"/>
      <c r="IG73" s="18"/>
      <c r="IH73" s="18"/>
      <c r="II73" s="18"/>
    </row>
    <row r="74" spans="1:243" s="17" customFormat="1" ht="110.25">
      <c r="A74" s="30">
        <v>1.61</v>
      </c>
      <c r="B74" s="51" t="s">
        <v>291</v>
      </c>
      <c r="C74" s="30" t="s">
        <v>99</v>
      </c>
      <c r="D74" s="67"/>
      <c r="E74" s="68"/>
      <c r="F74" s="68"/>
      <c r="G74" s="68"/>
      <c r="H74" s="68"/>
      <c r="I74" s="68"/>
      <c r="J74" s="68"/>
      <c r="K74" s="68"/>
      <c r="L74" s="68"/>
      <c r="M74" s="68"/>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70"/>
      <c r="IA74" s="17">
        <v>1.61</v>
      </c>
      <c r="IB74" s="17" t="s">
        <v>291</v>
      </c>
      <c r="IC74" s="17" t="s">
        <v>99</v>
      </c>
      <c r="IE74" s="18"/>
      <c r="IF74" s="18"/>
      <c r="IG74" s="18"/>
      <c r="IH74" s="18"/>
      <c r="II74" s="18"/>
    </row>
    <row r="75" spans="1:243" s="17" customFormat="1" ht="45">
      <c r="A75" s="30">
        <v>1.62</v>
      </c>
      <c r="B75" s="51" t="s">
        <v>292</v>
      </c>
      <c r="C75" s="30" t="s">
        <v>147</v>
      </c>
      <c r="D75" s="52">
        <v>52.55</v>
      </c>
      <c r="E75" s="53" t="s">
        <v>145</v>
      </c>
      <c r="F75" s="54">
        <v>228.15</v>
      </c>
      <c r="G75" s="55"/>
      <c r="H75" s="56"/>
      <c r="I75" s="57" t="s">
        <v>34</v>
      </c>
      <c r="J75" s="58">
        <f t="shared" si="0"/>
        <v>1</v>
      </c>
      <c r="K75" s="56" t="s">
        <v>35</v>
      </c>
      <c r="L75" s="56" t="s">
        <v>4</v>
      </c>
      <c r="M75" s="59"/>
      <c r="N75" s="60"/>
      <c r="O75" s="60"/>
      <c r="P75" s="61"/>
      <c r="Q75" s="60"/>
      <c r="R75" s="60"/>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3">
        <f t="shared" si="1"/>
        <v>11989.28</v>
      </c>
      <c r="BB75" s="64">
        <f t="shared" si="2"/>
        <v>11989.28</v>
      </c>
      <c r="BC75" s="65" t="str">
        <f t="shared" si="3"/>
        <v>INR  Eleven Thousand Nine Hundred &amp; Eighty Nine  and Paise Twenty Eight Only</v>
      </c>
      <c r="IA75" s="17">
        <v>1.62</v>
      </c>
      <c r="IB75" s="17" t="s">
        <v>292</v>
      </c>
      <c r="IC75" s="17" t="s">
        <v>147</v>
      </c>
      <c r="ID75" s="17">
        <v>52.55</v>
      </c>
      <c r="IE75" s="18" t="s">
        <v>145</v>
      </c>
      <c r="IF75" s="18"/>
      <c r="IG75" s="18"/>
      <c r="IH75" s="18"/>
      <c r="II75" s="18"/>
    </row>
    <row r="76" spans="1:243" s="17" customFormat="1" ht="126">
      <c r="A76" s="30">
        <v>1.63</v>
      </c>
      <c r="B76" s="51" t="s">
        <v>293</v>
      </c>
      <c r="C76" s="30" t="s">
        <v>148</v>
      </c>
      <c r="D76" s="67"/>
      <c r="E76" s="68"/>
      <c r="F76" s="68"/>
      <c r="G76" s="68"/>
      <c r="H76" s="68"/>
      <c r="I76" s="68"/>
      <c r="J76" s="68"/>
      <c r="K76" s="68"/>
      <c r="L76" s="68"/>
      <c r="M76" s="68"/>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70"/>
      <c r="IA76" s="17">
        <v>1.63</v>
      </c>
      <c r="IB76" s="17" t="s">
        <v>293</v>
      </c>
      <c r="IC76" s="17" t="s">
        <v>148</v>
      </c>
      <c r="IE76" s="18"/>
      <c r="IF76" s="18"/>
      <c r="IG76" s="18"/>
      <c r="IH76" s="18"/>
      <c r="II76" s="18"/>
    </row>
    <row r="77" spans="1:243" s="17" customFormat="1" ht="45">
      <c r="A77" s="30">
        <v>1.64</v>
      </c>
      <c r="B77" s="51" t="s">
        <v>294</v>
      </c>
      <c r="C77" s="30" t="s">
        <v>149</v>
      </c>
      <c r="D77" s="52">
        <v>78.2</v>
      </c>
      <c r="E77" s="53" t="s">
        <v>145</v>
      </c>
      <c r="F77" s="54">
        <v>280.36</v>
      </c>
      <c r="G77" s="55"/>
      <c r="H77" s="56"/>
      <c r="I77" s="57" t="s">
        <v>34</v>
      </c>
      <c r="J77" s="58">
        <f t="shared" si="0"/>
        <v>1</v>
      </c>
      <c r="K77" s="56" t="s">
        <v>35</v>
      </c>
      <c r="L77" s="56" t="s">
        <v>4</v>
      </c>
      <c r="M77" s="59"/>
      <c r="N77" s="60"/>
      <c r="O77" s="60"/>
      <c r="P77" s="61"/>
      <c r="Q77" s="60"/>
      <c r="R77" s="60"/>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3">
        <f t="shared" si="1"/>
        <v>21924.15</v>
      </c>
      <c r="BB77" s="64">
        <f t="shared" si="2"/>
        <v>21924.15</v>
      </c>
      <c r="BC77" s="65" t="str">
        <f t="shared" si="3"/>
        <v>INR  Twenty One Thousand Nine Hundred &amp; Twenty Four  and Paise Fifteen Only</v>
      </c>
      <c r="IA77" s="17">
        <v>1.64</v>
      </c>
      <c r="IB77" s="17" t="s">
        <v>294</v>
      </c>
      <c r="IC77" s="17" t="s">
        <v>149</v>
      </c>
      <c r="ID77" s="17">
        <v>78.2</v>
      </c>
      <c r="IE77" s="18" t="s">
        <v>145</v>
      </c>
      <c r="IF77" s="18"/>
      <c r="IG77" s="18"/>
      <c r="IH77" s="18"/>
      <c r="II77" s="18"/>
    </row>
    <row r="78" spans="1:243" s="17" customFormat="1" ht="15.75" customHeight="1">
      <c r="A78" s="30">
        <v>1.65</v>
      </c>
      <c r="B78" s="51" t="s">
        <v>295</v>
      </c>
      <c r="C78" s="30" t="s">
        <v>150</v>
      </c>
      <c r="D78" s="67"/>
      <c r="E78" s="68"/>
      <c r="F78" s="68"/>
      <c r="G78" s="68"/>
      <c r="H78" s="68"/>
      <c r="I78" s="68"/>
      <c r="J78" s="68"/>
      <c r="K78" s="68"/>
      <c r="L78" s="68"/>
      <c r="M78" s="68"/>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70"/>
      <c r="IA78" s="17">
        <v>1.65</v>
      </c>
      <c r="IB78" s="17" t="s">
        <v>295</v>
      </c>
      <c r="IC78" s="17" t="s">
        <v>150</v>
      </c>
      <c r="IE78" s="18"/>
      <c r="IF78" s="18"/>
      <c r="IG78" s="18"/>
      <c r="IH78" s="18"/>
      <c r="II78" s="18"/>
    </row>
    <row r="79" spans="1:243" s="17" customFormat="1" ht="15.75">
      <c r="A79" s="30">
        <v>1.66</v>
      </c>
      <c r="B79" s="51" t="s">
        <v>296</v>
      </c>
      <c r="C79" s="30" t="s">
        <v>151</v>
      </c>
      <c r="D79" s="67"/>
      <c r="E79" s="68"/>
      <c r="F79" s="68"/>
      <c r="G79" s="68"/>
      <c r="H79" s="68"/>
      <c r="I79" s="68"/>
      <c r="J79" s="68"/>
      <c r="K79" s="68"/>
      <c r="L79" s="68"/>
      <c r="M79" s="68"/>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70"/>
      <c r="IA79" s="17">
        <v>1.66</v>
      </c>
      <c r="IB79" s="17" t="s">
        <v>296</v>
      </c>
      <c r="IC79" s="17" t="s">
        <v>151</v>
      </c>
      <c r="IE79" s="18"/>
      <c r="IF79" s="18"/>
      <c r="IG79" s="18"/>
      <c r="IH79" s="18"/>
      <c r="II79" s="18"/>
    </row>
    <row r="80" spans="1:243" s="17" customFormat="1" ht="45">
      <c r="A80" s="30">
        <v>1.67</v>
      </c>
      <c r="B80" s="51" t="s">
        <v>297</v>
      </c>
      <c r="C80" s="30" t="s">
        <v>152</v>
      </c>
      <c r="D80" s="52">
        <v>20</v>
      </c>
      <c r="E80" s="53" t="s">
        <v>144</v>
      </c>
      <c r="F80" s="54">
        <v>105.17</v>
      </c>
      <c r="G80" s="55"/>
      <c r="H80" s="56"/>
      <c r="I80" s="57" t="s">
        <v>34</v>
      </c>
      <c r="J80" s="58">
        <f t="shared" si="0"/>
        <v>1</v>
      </c>
      <c r="K80" s="56" t="s">
        <v>35</v>
      </c>
      <c r="L80" s="56" t="s">
        <v>4</v>
      </c>
      <c r="M80" s="59"/>
      <c r="N80" s="60"/>
      <c r="O80" s="60"/>
      <c r="P80" s="61"/>
      <c r="Q80" s="60"/>
      <c r="R80" s="60"/>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2"/>
      <c r="BA80" s="63">
        <f t="shared" si="1"/>
        <v>2103.4</v>
      </c>
      <c r="BB80" s="64">
        <f t="shared" si="2"/>
        <v>2103.4</v>
      </c>
      <c r="BC80" s="65" t="str">
        <f t="shared" si="3"/>
        <v>INR  Two Thousand One Hundred &amp; Three  and Paise Forty Only</v>
      </c>
      <c r="IA80" s="17">
        <v>1.67</v>
      </c>
      <c r="IB80" s="17" t="s">
        <v>297</v>
      </c>
      <c r="IC80" s="17" t="s">
        <v>152</v>
      </c>
      <c r="ID80" s="17">
        <v>20</v>
      </c>
      <c r="IE80" s="18" t="s">
        <v>144</v>
      </c>
      <c r="IF80" s="18"/>
      <c r="IG80" s="18"/>
      <c r="IH80" s="18"/>
      <c r="II80" s="18"/>
    </row>
    <row r="81" spans="1:243" s="17" customFormat="1" ht="15.75">
      <c r="A81" s="30">
        <v>1.68</v>
      </c>
      <c r="B81" s="51" t="s">
        <v>298</v>
      </c>
      <c r="C81" s="30" t="s">
        <v>153</v>
      </c>
      <c r="D81" s="67"/>
      <c r="E81" s="68"/>
      <c r="F81" s="68"/>
      <c r="G81" s="68"/>
      <c r="H81" s="68"/>
      <c r="I81" s="68"/>
      <c r="J81" s="68"/>
      <c r="K81" s="68"/>
      <c r="L81" s="68"/>
      <c r="M81" s="68"/>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70"/>
      <c r="IA81" s="17">
        <v>1.68</v>
      </c>
      <c r="IB81" s="17" t="s">
        <v>298</v>
      </c>
      <c r="IC81" s="17" t="s">
        <v>153</v>
      </c>
      <c r="IE81" s="18"/>
      <c r="IF81" s="18"/>
      <c r="IG81" s="18"/>
      <c r="IH81" s="18"/>
      <c r="II81" s="18"/>
    </row>
    <row r="82" spans="1:243" s="17" customFormat="1" ht="45">
      <c r="A82" s="30">
        <v>1.69</v>
      </c>
      <c r="B82" s="51" t="s">
        <v>299</v>
      </c>
      <c r="C82" s="30" t="s">
        <v>154</v>
      </c>
      <c r="D82" s="52">
        <v>12</v>
      </c>
      <c r="E82" s="53" t="s">
        <v>144</v>
      </c>
      <c r="F82" s="54">
        <v>115.74</v>
      </c>
      <c r="G82" s="55"/>
      <c r="H82" s="56"/>
      <c r="I82" s="57" t="s">
        <v>34</v>
      </c>
      <c r="J82" s="58">
        <f aca="true" t="shared" si="4" ref="J82:J145">IF(I82="Less(-)",-1,1)</f>
        <v>1</v>
      </c>
      <c r="K82" s="56" t="s">
        <v>35</v>
      </c>
      <c r="L82" s="56" t="s">
        <v>4</v>
      </c>
      <c r="M82" s="59"/>
      <c r="N82" s="60"/>
      <c r="O82" s="60"/>
      <c r="P82" s="61"/>
      <c r="Q82" s="60"/>
      <c r="R82" s="60"/>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3">
        <f aca="true" t="shared" si="5" ref="BA82:BA145">D82*F82</f>
        <v>1388.88</v>
      </c>
      <c r="BB82" s="64">
        <f aca="true" t="shared" si="6" ref="BB82:BB145">BA82+SUM(N82:AZ82)</f>
        <v>1388.88</v>
      </c>
      <c r="BC82" s="65" t="str">
        <f aca="true" t="shared" si="7" ref="BC82:BC144">SpellNumber(L82,BB82)</f>
        <v>INR  One Thousand Three Hundred &amp; Eighty Eight  and Paise Eighty Eight Only</v>
      </c>
      <c r="IA82" s="17">
        <v>1.69</v>
      </c>
      <c r="IB82" s="17" t="s">
        <v>299</v>
      </c>
      <c r="IC82" s="17" t="s">
        <v>154</v>
      </c>
      <c r="ID82" s="17">
        <v>12</v>
      </c>
      <c r="IE82" s="18" t="s">
        <v>144</v>
      </c>
      <c r="IF82" s="18"/>
      <c r="IG82" s="18"/>
      <c r="IH82" s="18"/>
      <c r="II82" s="18"/>
    </row>
    <row r="83" spans="1:243" s="17" customFormat="1" ht="15.75">
      <c r="A83" s="30">
        <v>1.7</v>
      </c>
      <c r="B83" s="51" t="s">
        <v>300</v>
      </c>
      <c r="C83" s="30" t="s">
        <v>155</v>
      </c>
      <c r="D83" s="67"/>
      <c r="E83" s="68"/>
      <c r="F83" s="68"/>
      <c r="G83" s="68"/>
      <c r="H83" s="68"/>
      <c r="I83" s="68"/>
      <c r="J83" s="68"/>
      <c r="K83" s="68"/>
      <c r="L83" s="68"/>
      <c r="M83" s="68"/>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70"/>
      <c r="IA83" s="17">
        <v>1.7</v>
      </c>
      <c r="IB83" s="17" t="s">
        <v>300</v>
      </c>
      <c r="IC83" s="17" t="s">
        <v>155</v>
      </c>
      <c r="IE83" s="18"/>
      <c r="IF83" s="18"/>
      <c r="IG83" s="18"/>
      <c r="IH83" s="18"/>
      <c r="II83" s="18"/>
    </row>
    <row r="84" spans="1:243" s="17" customFormat="1" ht="30">
      <c r="A84" s="30">
        <v>1.71</v>
      </c>
      <c r="B84" s="51" t="s">
        <v>301</v>
      </c>
      <c r="C84" s="30" t="s">
        <v>156</v>
      </c>
      <c r="D84" s="52">
        <v>10</v>
      </c>
      <c r="E84" s="53" t="s">
        <v>144</v>
      </c>
      <c r="F84" s="54">
        <v>101.67</v>
      </c>
      <c r="G84" s="55"/>
      <c r="H84" s="56"/>
      <c r="I84" s="57" t="s">
        <v>34</v>
      </c>
      <c r="J84" s="58">
        <f t="shared" si="4"/>
        <v>1</v>
      </c>
      <c r="K84" s="56" t="s">
        <v>35</v>
      </c>
      <c r="L84" s="56" t="s">
        <v>4</v>
      </c>
      <c r="M84" s="59"/>
      <c r="N84" s="60"/>
      <c r="O84" s="60"/>
      <c r="P84" s="61"/>
      <c r="Q84" s="60"/>
      <c r="R84" s="60"/>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3">
        <f t="shared" si="5"/>
        <v>1016.7</v>
      </c>
      <c r="BB84" s="64">
        <f t="shared" si="6"/>
        <v>1016.7</v>
      </c>
      <c r="BC84" s="65" t="str">
        <f t="shared" si="7"/>
        <v>INR  One Thousand  &amp;Sixteen  and Paise Seventy Only</v>
      </c>
      <c r="IA84" s="17">
        <v>1.71</v>
      </c>
      <c r="IB84" s="17" t="s">
        <v>301</v>
      </c>
      <c r="IC84" s="17" t="s">
        <v>156</v>
      </c>
      <c r="ID84" s="17">
        <v>10</v>
      </c>
      <c r="IE84" s="18" t="s">
        <v>144</v>
      </c>
      <c r="IF84" s="18"/>
      <c r="IG84" s="18"/>
      <c r="IH84" s="18"/>
      <c r="II84" s="18"/>
    </row>
    <row r="85" spans="1:243" s="17" customFormat="1" ht="173.25">
      <c r="A85" s="30">
        <v>1.72</v>
      </c>
      <c r="B85" s="51" t="s">
        <v>302</v>
      </c>
      <c r="C85" s="30" t="s">
        <v>303</v>
      </c>
      <c r="D85" s="67"/>
      <c r="E85" s="68"/>
      <c r="F85" s="68"/>
      <c r="G85" s="68"/>
      <c r="H85" s="68"/>
      <c r="I85" s="68"/>
      <c r="J85" s="68"/>
      <c r="K85" s="68"/>
      <c r="L85" s="68"/>
      <c r="M85" s="68"/>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70"/>
      <c r="IA85" s="17">
        <v>1.72</v>
      </c>
      <c r="IB85" s="17" t="s">
        <v>302</v>
      </c>
      <c r="IC85" s="17" t="s">
        <v>303</v>
      </c>
      <c r="IE85" s="18"/>
      <c r="IF85" s="18"/>
      <c r="IG85" s="18"/>
      <c r="IH85" s="18"/>
      <c r="II85" s="18"/>
    </row>
    <row r="86" spans="1:243" s="17" customFormat="1" ht="45">
      <c r="A86" s="30">
        <v>1.73</v>
      </c>
      <c r="B86" s="51" t="s">
        <v>297</v>
      </c>
      <c r="C86" s="30" t="s">
        <v>157</v>
      </c>
      <c r="D86" s="52">
        <v>38</v>
      </c>
      <c r="E86" s="53" t="s">
        <v>144</v>
      </c>
      <c r="F86" s="54">
        <v>271.37</v>
      </c>
      <c r="G86" s="55"/>
      <c r="H86" s="56"/>
      <c r="I86" s="57" t="s">
        <v>34</v>
      </c>
      <c r="J86" s="58">
        <f t="shared" si="4"/>
        <v>1</v>
      </c>
      <c r="K86" s="56" t="s">
        <v>35</v>
      </c>
      <c r="L86" s="56" t="s">
        <v>4</v>
      </c>
      <c r="M86" s="59"/>
      <c r="N86" s="60"/>
      <c r="O86" s="60"/>
      <c r="P86" s="61"/>
      <c r="Q86" s="60"/>
      <c r="R86" s="60"/>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2"/>
      <c r="BA86" s="63">
        <f t="shared" si="5"/>
        <v>10312.06</v>
      </c>
      <c r="BB86" s="64">
        <f t="shared" si="6"/>
        <v>10312.06</v>
      </c>
      <c r="BC86" s="65" t="str">
        <f t="shared" si="7"/>
        <v>INR  Ten Thousand Three Hundred &amp; Twelve  and Paise Six Only</v>
      </c>
      <c r="IA86" s="17">
        <v>1.73</v>
      </c>
      <c r="IB86" s="17" t="s">
        <v>297</v>
      </c>
      <c r="IC86" s="17" t="s">
        <v>157</v>
      </c>
      <c r="ID86" s="17">
        <v>38</v>
      </c>
      <c r="IE86" s="18" t="s">
        <v>144</v>
      </c>
      <c r="IF86" s="18"/>
      <c r="IG86" s="18"/>
      <c r="IH86" s="18"/>
      <c r="II86" s="18"/>
    </row>
    <row r="87" spans="1:243" s="17" customFormat="1" ht="409.5">
      <c r="A87" s="30">
        <v>1.74</v>
      </c>
      <c r="B87" s="51" t="s">
        <v>304</v>
      </c>
      <c r="C87" s="30" t="s">
        <v>158</v>
      </c>
      <c r="D87" s="67"/>
      <c r="E87" s="68"/>
      <c r="F87" s="68"/>
      <c r="G87" s="68"/>
      <c r="H87" s="68"/>
      <c r="I87" s="68"/>
      <c r="J87" s="68"/>
      <c r="K87" s="68"/>
      <c r="L87" s="68"/>
      <c r="M87" s="68"/>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70"/>
      <c r="IA87" s="17">
        <v>1.74</v>
      </c>
      <c r="IB87" s="17" t="s">
        <v>304</v>
      </c>
      <c r="IC87" s="17" t="s">
        <v>158</v>
      </c>
      <c r="IE87" s="18"/>
      <c r="IF87" s="18"/>
      <c r="IG87" s="18"/>
      <c r="IH87" s="18"/>
      <c r="II87" s="18"/>
    </row>
    <row r="88" spans="1:243" s="17" customFormat="1" ht="63">
      <c r="A88" s="30">
        <v>1.75</v>
      </c>
      <c r="B88" s="51" t="s">
        <v>305</v>
      </c>
      <c r="C88" s="30" t="s">
        <v>159</v>
      </c>
      <c r="D88" s="52">
        <v>55.1</v>
      </c>
      <c r="E88" s="53" t="s">
        <v>142</v>
      </c>
      <c r="F88" s="54">
        <v>1004.78</v>
      </c>
      <c r="G88" s="55"/>
      <c r="H88" s="56"/>
      <c r="I88" s="57" t="s">
        <v>34</v>
      </c>
      <c r="J88" s="58">
        <f t="shared" si="4"/>
        <v>1</v>
      </c>
      <c r="K88" s="56" t="s">
        <v>35</v>
      </c>
      <c r="L88" s="56" t="s">
        <v>4</v>
      </c>
      <c r="M88" s="59"/>
      <c r="N88" s="60"/>
      <c r="O88" s="60"/>
      <c r="P88" s="61"/>
      <c r="Q88" s="60"/>
      <c r="R88" s="60"/>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3">
        <f t="shared" si="5"/>
        <v>55363.38</v>
      </c>
      <c r="BB88" s="64">
        <f t="shared" si="6"/>
        <v>55363.38</v>
      </c>
      <c r="BC88" s="65" t="str">
        <f t="shared" si="7"/>
        <v>INR  Fifty Five Thousand Three Hundred &amp; Sixty Three  and Paise Thirty Eight Only</v>
      </c>
      <c r="IA88" s="17">
        <v>1.75</v>
      </c>
      <c r="IB88" s="17" t="s">
        <v>305</v>
      </c>
      <c r="IC88" s="17" t="s">
        <v>159</v>
      </c>
      <c r="ID88" s="17">
        <v>55.1</v>
      </c>
      <c r="IE88" s="18" t="s">
        <v>142</v>
      </c>
      <c r="IF88" s="18"/>
      <c r="IG88" s="18"/>
      <c r="IH88" s="18"/>
      <c r="II88" s="18"/>
    </row>
    <row r="89" spans="1:243" s="17" customFormat="1" ht="173.25">
      <c r="A89" s="30">
        <v>1.76</v>
      </c>
      <c r="B89" s="51" t="s">
        <v>306</v>
      </c>
      <c r="C89" s="30" t="s">
        <v>160</v>
      </c>
      <c r="D89" s="67"/>
      <c r="E89" s="68"/>
      <c r="F89" s="68"/>
      <c r="G89" s="68"/>
      <c r="H89" s="68"/>
      <c r="I89" s="68"/>
      <c r="J89" s="68"/>
      <c r="K89" s="68"/>
      <c r="L89" s="68"/>
      <c r="M89" s="68"/>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70"/>
      <c r="IA89" s="17">
        <v>1.76</v>
      </c>
      <c r="IB89" s="17" t="s">
        <v>306</v>
      </c>
      <c r="IC89" s="17" t="s">
        <v>160</v>
      </c>
      <c r="IE89" s="18"/>
      <c r="IF89" s="18"/>
      <c r="IG89" s="18"/>
      <c r="IH89" s="18"/>
      <c r="II89" s="18"/>
    </row>
    <row r="90" spans="1:243" s="17" customFormat="1" ht="45">
      <c r="A90" s="30">
        <v>1.77</v>
      </c>
      <c r="B90" s="51" t="s">
        <v>307</v>
      </c>
      <c r="C90" s="30" t="s">
        <v>161</v>
      </c>
      <c r="D90" s="52">
        <v>37.2</v>
      </c>
      <c r="E90" s="53" t="s">
        <v>145</v>
      </c>
      <c r="F90" s="54">
        <v>973.78</v>
      </c>
      <c r="G90" s="55"/>
      <c r="H90" s="56"/>
      <c r="I90" s="57" t="s">
        <v>34</v>
      </c>
      <c r="J90" s="58">
        <f t="shared" si="4"/>
        <v>1</v>
      </c>
      <c r="K90" s="56" t="s">
        <v>35</v>
      </c>
      <c r="L90" s="56" t="s">
        <v>4</v>
      </c>
      <c r="M90" s="59"/>
      <c r="N90" s="60"/>
      <c r="O90" s="60"/>
      <c r="P90" s="61"/>
      <c r="Q90" s="60"/>
      <c r="R90" s="60"/>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3">
        <f t="shared" si="5"/>
        <v>36224.62</v>
      </c>
      <c r="BB90" s="64">
        <f t="shared" si="6"/>
        <v>36224.62</v>
      </c>
      <c r="BC90" s="65" t="str">
        <f t="shared" si="7"/>
        <v>INR  Thirty Six Thousand Two Hundred &amp; Twenty Four  and Paise Sixty Two Only</v>
      </c>
      <c r="IA90" s="17">
        <v>1.77</v>
      </c>
      <c r="IB90" s="17" t="s">
        <v>307</v>
      </c>
      <c r="IC90" s="17" t="s">
        <v>161</v>
      </c>
      <c r="ID90" s="17">
        <v>37.2</v>
      </c>
      <c r="IE90" s="18" t="s">
        <v>145</v>
      </c>
      <c r="IF90" s="18"/>
      <c r="IG90" s="18"/>
      <c r="IH90" s="18"/>
      <c r="II90" s="18"/>
    </row>
    <row r="91" spans="1:243" s="17" customFormat="1" ht="409.5">
      <c r="A91" s="30">
        <v>1.78</v>
      </c>
      <c r="B91" s="51" t="s">
        <v>119</v>
      </c>
      <c r="C91" s="30" t="s">
        <v>308</v>
      </c>
      <c r="D91" s="67"/>
      <c r="E91" s="68"/>
      <c r="F91" s="68"/>
      <c r="G91" s="68"/>
      <c r="H91" s="68"/>
      <c r="I91" s="68"/>
      <c r="J91" s="68"/>
      <c r="K91" s="68"/>
      <c r="L91" s="68"/>
      <c r="M91" s="68"/>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70"/>
      <c r="IA91" s="17">
        <v>1.78</v>
      </c>
      <c r="IB91" s="17" t="s">
        <v>119</v>
      </c>
      <c r="IC91" s="17" t="s">
        <v>308</v>
      </c>
      <c r="IE91" s="18"/>
      <c r="IF91" s="18"/>
      <c r="IG91" s="18"/>
      <c r="IH91" s="18"/>
      <c r="II91" s="18"/>
    </row>
    <row r="92" spans="1:243" s="17" customFormat="1" ht="252">
      <c r="A92" s="30">
        <v>1.79</v>
      </c>
      <c r="B92" s="51" t="s">
        <v>120</v>
      </c>
      <c r="C92" s="30" t="s">
        <v>162</v>
      </c>
      <c r="D92" s="52">
        <v>361</v>
      </c>
      <c r="E92" s="53" t="s">
        <v>142</v>
      </c>
      <c r="F92" s="54">
        <v>1708.86</v>
      </c>
      <c r="G92" s="55"/>
      <c r="H92" s="56"/>
      <c r="I92" s="57" t="s">
        <v>34</v>
      </c>
      <c r="J92" s="58">
        <f t="shared" si="4"/>
        <v>1</v>
      </c>
      <c r="K92" s="56" t="s">
        <v>35</v>
      </c>
      <c r="L92" s="56" t="s">
        <v>4</v>
      </c>
      <c r="M92" s="59"/>
      <c r="N92" s="60"/>
      <c r="O92" s="60"/>
      <c r="P92" s="61"/>
      <c r="Q92" s="60"/>
      <c r="R92" s="60"/>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3">
        <f t="shared" si="5"/>
        <v>616898.46</v>
      </c>
      <c r="BB92" s="64">
        <f t="shared" si="6"/>
        <v>616898.46</v>
      </c>
      <c r="BC92" s="65" t="str">
        <f t="shared" si="7"/>
        <v>INR  Six Lakh Sixteen Thousand Eight Hundred &amp; Ninety Eight  and Paise Forty Six Only</v>
      </c>
      <c r="IA92" s="17">
        <v>1.79</v>
      </c>
      <c r="IB92" s="17" t="s">
        <v>120</v>
      </c>
      <c r="IC92" s="17" t="s">
        <v>162</v>
      </c>
      <c r="ID92" s="17">
        <v>361</v>
      </c>
      <c r="IE92" s="18" t="s">
        <v>142</v>
      </c>
      <c r="IF92" s="18"/>
      <c r="IG92" s="18"/>
      <c r="IH92" s="18"/>
      <c r="II92" s="18"/>
    </row>
    <row r="93" spans="1:243" s="17" customFormat="1" ht="15.75">
      <c r="A93" s="30">
        <v>1.8</v>
      </c>
      <c r="B93" s="51" t="s">
        <v>121</v>
      </c>
      <c r="C93" s="30" t="s">
        <v>163</v>
      </c>
      <c r="D93" s="67"/>
      <c r="E93" s="68"/>
      <c r="F93" s="68"/>
      <c r="G93" s="68"/>
      <c r="H93" s="68"/>
      <c r="I93" s="68"/>
      <c r="J93" s="68"/>
      <c r="K93" s="68"/>
      <c r="L93" s="68"/>
      <c r="M93" s="68"/>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70"/>
      <c r="IA93" s="17">
        <v>1.8</v>
      </c>
      <c r="IB93" s="17" t="s">
        <v>121</v>
      </c>
      <c r="IC93" s="17" t="s">
        <v>163</v>
      </c>
      <c r="IE93" s="18"/>
      <c r="IF93" s="18"/>
      <c r="IG93" s="18"/>
      <c r="IH93" s="18"/>
      <c r="II93" s="18"/>
    </row>
    <row r="94" spans="1:243" s="17" customFormat="1" ht="15.75">
      <c r="A94" s="30">
        <v>1.81</v>
      </c>
      <c r="B94" s="51" t="s">
        <v>122</v>
      </c>
      <c r="C94" s="30" t="s">
        <v>164</v>
      </c>
      <c r="D94" s="67"/>
      <c r="E94" s="68"/>
      <c r="F94" s="68"/>
      <c r="G94" s="68"/>
      <c r="H94" s="68"/>
      <c r="I94" s="68"/>
      <c r="J94" s="68"/>
      <c r="K94" s="68"/>
      <c r="L94" s="68"/>
      <c r="M94" s="68"/>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70"/>
      <c r="IA94" s="17">
        <v>1.81</v>
      </c>
      <c r="IB94" s="17" t="s">
        <v>122</v>
      </c>
      <c r="IC94" s="17" t="s">
        <v>164</v>
      </c>
      <c r="IE94" s="18"/>
      <c r="IF94" s="18"/>
      <c r="IG94" s="18"/>
      <c r="IH94" s="18"/>
      <c r="II94" s="18"/>
    </row>
    <row r="95" spans="1:243" s="17" customFormat="1" ht="45">
      <c r="A95" s="30">
        <v>1.82</v>
      </c>
      <c r="B95" s="51" t="s">
        <v>123</v>
      </c>
      <c r="C95" s="30" t="s">
        <v>165</v>
      </c>
      <c r="D95" s="52">
        <v>112</v>
      </c>
      <c r="E95" s="53" t="s">
        <v>142</v>
      </c>
      <c r="F95" s="54">
        <v>258.09</v>
      </c>
      <c r="G95" s="55"/>
      <c r="H95" s="56"/>
      <c r="I95" s="57" t="s">
        <v>34</v>
      </c>
      <c r="J95" s="58">
        <f t="shared" si="4"/>
        <v>1</v>
      </c>
      <c r="K95" s="56" t="s">
        <v>35</v>
      </c>
      <c r="L95" s="56" t="s">
        <v>4</v>
      </c>
      <c r="M95" s="59"/>
      <c r="N95" s="60"/>
      <c r="O95" s="60"/>
      <c r="P95" s="61"/>
      <c r="Q95" s="60"/>
      <c r="R95" s="60"/>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2"/>
      <c r="BA95" s="63">
        <f t="shared" si="5"/>
        <v>28906.08</v>
      </c>
      <c r="BB95" s="64">
        <f t="shared" si="6"/>
        <v>28906.08</v>
      </c>
      <c r="BC95" s="65" t="str">
        <f t="shared" si="7"/>
        <v>INR  Twenty Eight Thousand Nine Hundred &amp; Six  and Paise Eight Only</v>
      </c>
      <c r="IA95" s="17">
        <v>1.82</v>
      </c>
      <c r="IB95" s="17" t="s">
        <v>123</v>
      </c>
      <c r="IC95" s="17" t="s">
        <v>165</v>
      </c>
      <c r="ID95" s="17">
        <v>112</v>
      </c>
      <c r="IE95" s="18" t="s">
        <v>142</v>
      </c>
      <c r="IF95" s="18"/>
      <c r="IG95" s="18"/>
      <c r="IH95" s="18"/>
      <c r="II95" s="18"/>
    </row>
    <row r="96" spans="1:243" s="17" customFormat="1" ht="47.25">
      <c r="A96" s="30">
        <v>1.83</v>
      </c>
      <c r="B96" s="51" t="s">
        <v>256</v>
      </c>
      <c r="C96" s="30" t="s">
        <v>309</v>
      </c>
      <c r="D96" s="67"/>
      <c r="E96" s="68"/>
      <c r="F96" s="68"/>
      <c r="G96" s="68"/>
      <c r="H96" s="68"/>
      <c r="I96" s="68"/>
      <c r="J96" s="68"/>
      <c r="K96" s="68"/>
      <c r="L96" s="68"/>
      <c r="M96" s="68"/>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70"/>
      <c r="IA96" s="17">
        <v>1.83</v>
      </c>
      <c r="IB96" s="17" t="s">
        <v>256</v>
      </c>
      <c r="IC96" s="17" t="s">
        <v>309</v>
      </c>
      <c r="IE96" s="18"/>
      <c r="IF96" s="18"/>
      <c r="IG96" s="18"/>
      <c r="IH96" s="18"/>
      <c r="II96" s="18"/>
    </row>
    <row r="97" spans="1:243" s="17" customFormat="1" ht="45">
      <c r="A97" s="30">
        <v>1.84</v>
      </c>
      <c r="B97" s="51" t="s">
        <v>123</v>
      </c>
      <c r="C97" s="30" t="s">
        <v>310</v>
      </c>
      <c r="D97" s="52">
        <v>368</v>
      </c>
      <c r="E97" s="53" t="s">
        <v>142</v>
      </c>
      <c r="F97" s="54">
        <v>297.33</v>
      </c>
      <c r="G97" s="55"/>
      <c r="H97" s="56"/>
      <c r="I97" s="57" t="s">
        <v>34</v>
      </c>
      <c r="J97" s="58">
        <f t="shared" si="4"/>
        <v>1</v>
      </c>
      <c r="K97" s="56" t="s">
        <v>35</v>
      </c>
      <c r="L97" s="56" t="s">
        <v>4</v>
      </c>
      <c r="M97" s="59"/>
      <c r="N97" s="60"/>
      <c r="O97" s="60"/>
      <c r="P97" s="61"/>
      <c r="Q97" s="60"/>
      <c r="R97" s="60"/>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2"/>
      <c r="BA97" s="63">
        <f t="shared" si="5"/>
        <v>109417.44</v>
      </c>
      <c r="BB97" s="64">
        <f t="shared" si="6"/>
        <v>109417.44</v>
      </c>
      <c r="BC97" s="65" t="str">
        <f t="shared" si="7"/>
        <v>INR  One Lakh Nine Thousand Four Hundred &amp; Seventeen  and Paise Forty Four Only</v>
      </c>
      <c r="IA97" s="17">
        <v>1.84</v>
      </c>
      <c r="IB97" s="17" t="s">
        <v>123</v>
      </c>
      <c r="IC97" s="17" t="s">
        <v>310</v>
      </c>
      <c r="ID97" s="17">
        <v>368</v>
      </c>
      <c r="IE97" s="18" t="s">
        <v>142</v>
      </c>
      <c r="IF97" s="18"/>
      <c r="IG97" s="18"/>
      <c r="IH97" s="18"/>
      <c r="II97" s="18"/>
    </row>
    <row r="98" spans="1:243" s="17" customFormat="1" ht="47.25">
      <c r="A98" s="30">
        <v>1.85</v>
      </c>
      <c r="B98" s="51" t="s">
        <v>311</v>
      </c>
      <c r="C98" s="30" t="s">
        <v>166</v>
      </c>
      <c r="D98" s="67"/>
      <c r="E98" s="68"/>
      <c r="F98" s="68"/>
      <c r="G98" s="68"/>
      <c r="H98" s="68"/>
      <c r="I98" s="68"/>
      <c r="J98" s="68"/>
      <c r="K98" s="68"/>
      <c r="L98" s="68"/>
      <c r="M98" s="68"/>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70"/>
      <c r="IA98" s="17">
        <v>1.85</v>
      </c>
      <c r="IB98" s="17" t="s">
        <v>311</v>
      </c>
      <c r="IC98" s="17" t="s">
        <v>166</v>
      </c>
      <c r="IE98" s="18"/>
      <c r="IF98" s="18"/>
      <c r="IG98" s="18"/>
      <c r="IH98" s="18"/>
      <c r="II98" s="18"/>
    </row>
    <row r="99" spans="1:243" s="17" customFormat="1" ht="45">
      <c r="A99" s="30">
        <v>1.86</v>
      </c>
      <c r="B99" s="51" t="s">
        <v>312</v>
      </c>
      <c r="C99" s="30" t="s">
        <v>167</v>
      </c>
      <c r="D99" s="52">
        <v>29</v>
      </c>
      <c r="E99" s="53" t="s">
        <v>142</v>
      </c>
      <c r="F99" s="54">
        <v>328.06</v>
      </c>
      <c r="G99" s="55"/>
      <c r="H99" s="56"/>
      <c r="I99" s="57" t="s">
        <v>34</v>
      </c>
      <c r="J99" s="58">
        <f t="shared" si="4"/>
        <v>1</v>
      </c>
      <c r="K99" s="56" t="s">
        <v>35</v>
      </c>
      <c r="L99" s="56" t="s">
        <v>4</v>
      </c>
      <c r="M99" s="59"/>
      <c r="N99" s="60"/>
      <c r="O99" s="60"/>
      <c r="P99" s="61"/>
      <c r="Q99" s="60"/>
      <c r="R99" s="60"/>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2"/>
      <c r="BA99" s="63">
        <f t="shared" si="5"/>
        <v>9513.74</v>
      </c>
      <c r="BB99" s="64">
        <f t="shared" si="6"/>
        <v>9513.74</v>
      </c>
      <c r="BC99" s="65" t="str">
        <f t="shared" si="7"/>
        <v>INR  Nine Thousand Five Hundred &amp; Thirteen  and Paise Seventy Four Only</v>
      </c>
      <c r="IA99" s="17">
        <v>1.86</v>
      </c>
      <c r="IB99" s="17" t="s">
        <v>312</v>
      </c>
      <c r="IC99" s="17" t="s">
        <v>167</v>
      </c>
      <c r="ID99" s="17">
        <v>29</v>
      </c>
      <c r="IE99" s="18" t="s">
        <v>142</v>
      </c>
      <c r="IF99" s="18"/>
      <c r="IG99" s="18"/>
      <c r="IH99" s="18"/>
      <c r="II99" s="18"/>
    </row>
    <row r="100" spans="1:243" s="17" customFormat="1" ht="110.25">
      <c r="A100" s="30">
        <v>1.87</v>
      </c>
      <c r="B100" s="51" t="s">
        <v>313</v>
      </c>
      <c r="C100" s="30" t="s">
        <v>168</v>
      </c>
      <c r="D100" s="52">
        <v>217.3</v>
      </c>
      <c r="E100" s="53" t="s">
        <v>142</v>
      </c>
      <c r="F100" s="54">
        <v>404.95</v>
      </c>
      <c r="G100" s="55"/>
      <c r="H100" s="56"/>
      <c r="I100" s="57" t="s">
        <v>34</v>
      </c>
      <c r="J100" s="58">
        <f t="shared" si="4"/>
        <v>1</v>
      </c>
      <c r="K100" s="56" t="s">
        <v>35</v>
      </c>
      <c r="L100" s="56" t="s">
        <v>4</v>
      </c>
      <c r="M100" s="59"/>
      <c r="N100" s="60"/>
      <c r="O100" s="60"/>
      <c r="P100" s="61"/>
      <c r="Q100" s="60"/>
      <c r="R100" s="60"/>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3">
        <f t="shared" si="5"/>
        <v>87995.64</v>
      </c>
      <c r="BB100" s="64">
        <f t="shared" si="6"/>
        <v>87995.64</v>
      </c>
      <c r="BC100" s="65" t="str">
        <f t="shared" si="7"/>
        <v>INR  Eighty Seven Thousand Nine Hundred &amp; Ninety Five  and Paise Sixty Four Only</v>
      </c>
      <c r="IA100" s="17">
        <v>1.87</v>
      </c>
      <c r="IB100" s="17" t="s">
        <v>313</v>
      </c>
      <c r="IC100" s="17" t="s">
        <v>168</v>
      </c>
      <c r="ID100" s="17">
        <v>217.3</v>
      </c>
      <c r="IE100" s="18" t="s">
        <v>142</v>
      </c>
      <c r="IF100" s="18"/>
      <c r="IG100" s="18"/>
      <c r="IH100" s="18"/>
      <c r="II100" s="18"/>
    </row>
    <row r="101" spans="1:243" s="17" customFormat="1" ht="15.75">
      <c r="A101" s="30">
        <v>1.88</v>
      </c>
      <c r="B101" s="51" t="s">
        <v>124</v>
      </c>
      <c r="C101" s="30" t="s">
        <v>169</v>
      </c>
      <c r="D101" s="67"/>
      <c r="E101" s="68"/>
      <c r="F101" s="68"/>
      <c r="G101" s="68"/>
      <c r="H101" s="68"/>
      <c r="I101" s="68"/>
      <c r="J101" s="68"/>
      <c r="K101" s="68"/>
      <c r="L101" s="68"/>
      <c r="M101" s="68"/>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70"/>
      <c r="IA101" s="17">
        <v>1.88</v>
      </c>
      <c r="IB101" s="17" t="s">
        <v>124</v>
      </c>
      <c r="IC101" s="17" t="s">
        <v>169</v>
      </c>
      <c r="IE101" s="18"/>
      <c r="IF101" s="18"/>
      <c r="IG101" s="18"/>
      <c r="IH101" s="18"/>
      <c r="II101" s="18"/>
    </row>
    <row r="102" spans="1:243" s="17" customFormat="1" ht="45">
      <c r="A102" s="30">
        <v>1.89</v>
      </c>
      <c r="B102" s="51" t="s">
        <v>125</v>
      </c>
      <c r="C102" s="30" t="s">
        <v>170</v>
      </c>
      <c r="D102" s="52">
        <v>29</v>
      </c>
      <c r="E102" s="53" t="s">
        <v>142</v>
      </c>
      <c r="F102" s="54">
        <v>221.88</v>
      </c>
      <c r="G102" s="55"/>
      <c r="H102" s="56"/>
      <c r="I102" s="57" t="s">
        <v>34</v>
      </c>
      <c r="J102" s="58">
        <f t="shared" si="4"/>
        <v>1</v>
      </c>
      <c r="K102" s="56" t="s">
        <v>35</v>
      </c>
      <c r="L102" s="56" t="s">
        <v>4</v>
      </c>
      <c r="M102" s="59"/>
      <c r="N102" s="60"/>
      <c r="O102" s="60"/>
      <c r="P102" s="61"/>
      <c r="Q102" s="60"/>
      <c r="R102" s="60"/>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3">
        <f t="shared" si="5"/>
        <v>6434.52</v>
      </c>
      <c r="BB102" s="64">
        <f t="shared" si="6"/>
        <v>6434.52</v>
      </c>
      <c r="BC102" s="65" t="str">
        <f t="shared" si="7"/>
        <v>INR  Six Thousand Four Hundred &amp; Thirty Four  and Paise Fifty Two Only</v>
      </c>
      <c r="IA102" s="17">
        <v>1.89</v>
      </c>
      <c r="IB102" s="17" t="s">
        <v>125</v>
      </c>
      <c r="IC102" s="17" t="s">
        <v>170</v>
      </c>
      <c r="ID102" s="17">
        <v>29</v>
      </c>
      <c r="IE102" s="18" t="s">
        <v>142</v>
      </c>
      <c r="IF102" s="18"/>
      <c r="IG102" s="18"/>
      <c r="IH102" s="18"/>
      <c r="II102" s="18"/>
    </row>
    <row r="103" spans="1:243" s="17" customFormat="1" ht="47.25">
      <c r="A103" s="30">
        <v>1.9</v>
      </c>
      <c r="B103" s="51" t="s">
        <v>257</v>
      </c>
      <c r="C103" s="30" t="s">
        <v>171</v>
      </c>
      <c r="D103" s="67"/>
      <c r="E103" s="68"/>
      <c r="F103" s="68"/>
      <c r="G103" s="68"/>
      <c r="H103" s="68"/>
      <c r="I103" s="68"/>
      <c r="J103" s="68"/>
      <c r="K103" s="68"/>
      <c r="L103" s="68"/>
      <c r="M103" s="68"/>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70"/>
      <c r="IA103" s="17">
        <v>1.9</v>
      </c>
      <c r="IB103" s="17" t="s">
        <v>257</v>
      </c>
      <c r="IC103" s="17" t="s">
        <v>171</v>
      </c>
      <c r="IE103" s="18"/>
      <c r="IF103" s="18"/>
      <c r="IG103" s="18"/>
      <c r="IH103" s="18"/>
      <c r="II103" s="18"/>
    </row>
    <row r="104" spans="1:243" s="17" customFormat="1" ht="45">
      <c r="A104" s="30">
        <v>1.91</v>
      </c>
      <c r="B104" s="51" t="s">
        <v>258</v>
      </c>
      <c r="C104" s="30" t="s">
        <v>172</v>
      </c>
      <c r="D104" s="52">
        <v>251</v>
      </c>
      <c r="E104" s="53" t="s">
        <v>142</v>
      </c>
      <c r="F104" s="54">
        <v>187.99</v>
      </c>
      <c r="G104" s="55"/>
      <c r="H104" s="56"/>
      <c r="I104" s="57" t="s">
        <v>34</v>
      </c>
      <c r="J104" s="58">
        <f t="shared" si="4"/>
        <v>1</v>
      </c>
      <c r="K104" s="56" t="s">
        <v>35</v>
      </c>
      <c r="L104" s="56" t="s">
        <v>4</v>
      </c>
      <c r="M104" s="59"/>
      <c r="N104" s="60"/>
      <c r="O104" s="60"/>
      <c r="P104" s="61"/>
      <c r="Q104" s="60"/>
      <c r="R104" s="60"/>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3">
        <f t="shared" si="5"/>
        <v>47185.49</v>
      </c>
      <c r="BB104" s="64">
        <f t="shared" si="6"/>
        <v>47185.49</v>
      </c>
      <c r="BC104" s="65" t="str">
        <f t="shared" si="7"/>
        <v>INR  Forty Seven Thousand One Hundred &amp; Eighty Five  and Paise Forty Nine Only</v>
      </c>
      <c r="IA104" s="17">
        <v>1.91</v>
      </c>
      <c r="IB104" s="17" t="s">
        <v>258</v>
      </c>
      <c r="IC104" s="17" t="s">
        <v>172</v>
      </c>
      <c r="ID104" s="17">
        <v>251</v>
      </c>
      <c r="IE104" s="18" t="s">
        <v>142</v>
      </c>
      <c r="IF104" s="18"/>
      <c r="IG104" s="18"/>
      <c r="IH104" s="18"/>
      <c r="II104" s="18"/>
    </row>
    <row r="105" spans="1:243" s="17" customFormat="1" ht="110.25">
      <c r="A105" s="30">
        <v>1.92</v>
      </c>
      <c r="B105" s="51" t="s">
        <v>314</v>
      </c>
      <c r="C105" s="30" t="s">
        <v>173</v>
      </c>
      <c r="D105" s="67"/>
      <c r="E105" s="68"/>
      <c r="F105" s="68"/>
      <c r="G105" s="68"/>
      <c r="H105" s="68"/>
      <c r="I105" s="68"/>
      <c r="J105" s="68"/>
      <c r="K105" s="68"/>
      <c r="L105" s="68"/>
      <c r="M105" s="68"/>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70"/>
      <c r="IA105" s="17">
        <v>1.92</v>
      </c>
      <c r="IB105" s="17" t="s">
        <v>314</v>
      </c>
      <c r="IC105" s="17" t="s">
        <v>173</v>
      </c>
      <c r="IE105" s="18"/>
      <c r="IF105" s="18"/>
      <c r="IG105" s="18"/>
      <c r="IH105" s="18"/>
      <c r="II105" s="18"/>
    </row>
    <row r="106" spans="1:243" s="17" customFormat="1" ht="45">
      <c r="A106" s="30">
        <v>1.93</v>
      </c>
      <c r="B106" s="51" t="s">
        <v>126</v>
      </c>
      <c r="C106" s="30" t="s">
        <v>174</v>
      </c>
      <c r="D106" s="52">
        <v>509</v>
      </c>
      <c r="E106" s="53" t="s">
        <v>142</v>
      </c>
      <c r="F106" s="54">
        <v>81.32</v>
      </c>
      <c r="G106" s="55"/>
      <c r="H106" s="56"/>
      <c r="I106" s="57" t="s">
        <v>34</v>
      </c>
      <c r="J106" s="58">
        <f t="shared" si="4"/>
        <v>1</v>
      </c>
      <c r="K106" s="56" t="s">
        <v>35</v>
      </c>
      <c r="L106" s="56" t="s">
        <v>4</v>
      </c>
      <c r="M106" s="59"/>
      <c r="N106" s="60"/>
      <c r="O106" s="60"/>
      <c r="P106" s="61"/>
      <c r="Q106" s="60"/>
      <c r="R106" s="60"/>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2"/>
      <c r="BA106" s="63">
        <f t="shared" si="5"/>
        <v>41391.88</v>
      </c>
      <c r="BB106" s="64">
        <f t="shared" si="6"/>
        <v>41391.88</v>
      </c>
      <c r="BC106" s="65" t="str">
        <f t="shared" si="7"/>
        <v>INR  Forty One Thousand Three Hundred &amp; Ninety One  and Paise Eighty Eight Only</v>
      </c>
      <c r="IA106" s="17">
        <v>1.93</v>
      </c>
      <c r="IB106" s="17" t="s">
        <v>126</v>
      </c>
      <c r="IC106" s="17" t="s">
        <v>174</v>
      </c>
      <c r="ID106" s="17">
        <v>509</v>
      </c>
      <c r="IE106" s="18" t="s">
        <v>142</v>
      </c>
      <c r="IF106" s="18"/>
      <c r="IG106" s="18"/>
      <c r="IH106" s="18"/>
      <c r="II106" s="18"/>
    </row>
    <row r="107" spans="1:243" s="17" customFormat="1" ht="63">
      <c r="A107" s="30">
        <v>1.94</v>
      </c>
      <c r="B107" s="51" t="s">
        <v>315</v>
      </c>
      <c r="C107" s="30" t="s">
        <v>175</v>
      </c>
      <c r="D107" s="67"/>
      <c r="E107" s="68"/>
      <c r="F107" s="68"/>
      <c r="G107" s="68"/>
      <c r="H107" s="68"/>
      <c r="I107" s="68"/>
      <c r="J107" s="68"/>
      <c r="K107" s="68"/>
      <c r="L107" s="68"/>
      <c r="M107" s="68"/>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70"/>
      <c r="IA107" s="17">
        <v>1.94</v>
      </c>
      <c r="IB107" s="17" t="s">
        <v>315</v>
      </c>
      <c r="IC107" s="17" t="s">
        <v>175</v>
      </c>
      <c r="IE107" s="18"/>
      <c r="IF107" s="18"/>
      <c r="IG107" s="18"/>
      <c r="IH107" s="18"/>
      <c r="II107" s="18"/>
    </row>
    <row r="108" spans="1:243" s="17" customFormat="1" ht="78.75">
      <c r="A108" s="30">
        <v>1.95</v>
      </c>
      <c r="B108" s="51" t="s">
        <v>316</v>
      </c>
      <c r="C108" s="30" t="s">
        <v>176</v>
      </c>
      <c r="D108" s="52">
        <v>301</v>
      </c>
      <c r="E108" s="53" t="s">
        <v>142</v>
      </c>
      <c r="F108" s="54">
        <v>142.35</v>
      </c>
      <c r="G108" s="55"/>
      <c r="H108" s="56"/>
      <c r="I108" s="57" t="s">
        <v>34</v>
      </c>
      <c r="J108" s="58">
        <f t="shared" si="4"/>
        <v>1</v>
      </c>
      <c r="K108" s="56" t="s">
        <v>35</v>
      </c>
      <c r="L108" s="56" t="s">
        <v>4</v>
      </c>
      <c r="M108" s="59"/>
      <c r="N108" s="60"/>
      <c r="O108" s="60"/>
      <c r="P108" s="61"/>
      <c r="Q108" s="60"/>
      <c r="R108" s="60"/>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3">
        <f t="shared" si="5"/>
        <v>42847.35</v>
      </c>
      <c r="BB108" s="64">
        <f t="shared" si="6"/>
        <v>42847.35</v>
      </c>
      <c r="BC108" s="65" t="str">
        <f t="shared" si="7"/>
        <v>INR  Forty Two Thousand Eight Hundred &amp; Forty Seven  and Paise Thirty Five Only</v>
      </c>
      <c r="IA108" s="17">
        <v>1.95</v>
      </c>
      <c r="IB108" s="17" t="s">
        <v>316</v>
      </c>
      <c r="IC108" s="17" t="s">
        <v>176</v>
      </c>
      <c r="ID108" s="17">
        <v>301</v>
      </c>
      <c r="IE108" s="18" t="s">
        <v>142</v>
      </c>
      <c r="IF108" s="18"/>
      <c r="IG108" s="18"/>
      <c r="IH108" s="18"/>
      <c r="II108" s="18"/>
    </row>
    <row r="109" spans="1:243" s="17" customFormat="1" ht="63">
      <c r="A109" s="30">
        <v>1.96</v>
      </c>
      <c r="B109" s="51" t="s">
        <v>259</v>
      </c>
      <c r="C109" s="30" t="s">
        <v>177</v>
      </c>
      <c r="D109" s="67"/>
      <c r="E109" s="68"/>
      <c r="F109" s="68"/>
      <c r="G109" s="68"/>
      <c r="H109" s="68"/>
      <c r="I109" s="68"/>
      <c r="J109" s="68"/>
      <c r="K109" s="68"/>
      <c r="L109" s="68"/>
      <c r="M109" s="68"/>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70"/>
      <c r="IA109" s="17">
        <v>1.96</v>
      </c>
      <c r="IB109" s="17" t="s">
        <v>259</v>
      </c>
      <c r="IC109" s="17" t="s">
        <v>177</v>
      </c>
      <c r="IE109" s="18"/>
      <c r="IF109" s="18"/>
      <c r="IG109" s="18"/>
      <c r="IH109" s="18"/>
      <c r="II109" s="18"/>
    </row>
    <row r="110" spans="1:243" s="17" customFormat="1" ht="45">
      <c r="A110" s="30">
        <v>1.97</v>
      </c>
      <c r="B110" s="51" t="s">
        <v>126</v>
      </c>
      <c r="C110" s="30" t="s">
        <v>178</v>
      </c>
      <c r="D110" s="52">
        <v>345</v>
      </c>
      <c r="E110" s="53" t="s">
        <v>142</v>
      </c>
      <c r="F110" s="54">
        <v>115.26</v>
      </c>
      <c r="G110" s="55"/>
      <c r="H110" s="56"/>
      <c r="I110" s="57" t="s">
        <v>34</v>
      </c>
      <c r="J110" s="58">
        <f t="shared" si="4"/>
        <v>1</v>
      </c>
      <c r="K110" s="56" t="s">
        <v>35</v>
      </c>
      <c r="L110" s="56" t="s">
        <v>4</v>
      </c>
      <c r="M110" s="59"/>
      <c r="N110" s="60"/>
      <c r="O110" s="60"/>
      <c r="P110" s="61"/>
      <c r="Q110" s="60"/>
      <c r="R110" s="60"/>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3">
        <f t="shared" si="5"/>
        <v>39764.7</v>
      </c>
      <c r="BB110" s="64">
        <f t="shared" si="6"/>
        <v>39764.7</v>
      </c>
      <c r="BC110" s="65" t="str">
        <f t="shared" si="7"/>
        <v>INR  Thirty Nine Thousand Seven Hundred &amp; Sixty Four  and Paise Seventy Only</v>
      </c>
      <c r="IA110" s="17">
        <v>1.97</v>
      </c>
      <c r="IB110" s="17" t="s">
        <v>126</v>
      </c>
      <c r="IC110" s="17" t="s">
        <v>178</v>
      </c>
      <c r="ID110" s="17">
        <v>345</v>
      </c>
      <c r="IE110" s="18" t="s">
        <v>142</v>
      </c>
      <c r="IF110" s="18"/>
      <c r="IG110" s="18"/>
      <c r="IH110" s="18"/>
      <c r="II110" s="18"/>
    </row>
    <row r="111" spans="1:243" s="17" customFormat="1" ht="157.5">
      <c r="A111" s="30">
        <v>1.98</v>
      </c>
      <c r="B111" s="51" t="s">
        <v>317</v>
      </c>
      <c r="C111" s="30" t="s">
        <v>179</v>
      </c>
      <c r="D111" s="67"/>
      <c r="E111" s="68"/>
      <c r="F111" s="68"/>
      <c r="G111" s="68"/>
      <c r="H111" s="68"/>
      <c r="I111" s="68"/>
      <c r="J111" s="68"/>
      <c r="K111" s="68"/>
      <c r="L111" s="68"/>
      <c r="M111" s="68"/>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70"/>
      <c r="IA111" s="17">
        <v>1.98</v>
      </c>
      <c r="IB111" s="17" t="s">
        <v>317</v>
      </c>
      <c r="IC111" s="17" t="s">
        <v>179</v>
      </c>
      <c r="IE111" s="18"/>
      <c r="IF111" s="18"/>
      <c r="IG111" s="18"/>
      <c r="IH111" s="18"/>
      <c r="II111" s="18"/>
    </row>
    <row r="112" spans="1:243" s="17" customFormat="1" ht="35.25" customHeight="1">
      <c r="A112" s="30">
        <v>1.99</v>
      </c>
      <c r="B112" s="51" t="s">
        <v>318</v>
      </c>
      <c r="C112" s="30" t="s">
        <v>180</v>
      </c>
      <c r="D112" s="52">
        <v>265</v>
      </c>
      <c r="E112" s="53" t="s">
        <v>145</v>
      </c>
      <c r="F112" s="54">
        <v>54.8</v>
      </c>
      <c r="G112" s="55"/>
      <c r="H112" s="56"/>
      <c r="I112" s="57" t="s">
        <v>34</v>
      </c>
      <c r="J112" s="58">
        <f t="shared" si="4"/>
        <v>1</v>
      </c>
      <c r="K112" s="56" t="s">
        <v>35</v>
      </c>
      <c r="L112" s="56" t="s">
        <v>4</v>
      </c>
      <c r="M112" s="59"/>
      <c r="N112" s="60"/>
      <c r="O112" s="60"/>
      <c r="P112" s="61"/>
      <c r="Q112" s="60"/>
      <c r="R112" s="60"/>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2"/>
      <c r="BA112" s="63">
        <f t="shared" si="5"/>
        <v>14522</v>
      </c>
      <c r="BB112" s="64">
        <f t="shared" si="6"/>
        <v>14522</v>
      </c>
      <c r="BC112" s="65" t="str">
        <f t="shared" si="7"/>
        <v>INR  Fourteen Thousand Five Hundred &amp; Twenty Two  Only</v>
      </c>
      <c r="IA112" s="17">
        <v>1.99</v>
      </c>
      <c r="IB112" s="17" t="s">
        <v>318</v>
      </c>
      <c r="IC112" s="17" t="s">
        <v>180</v>
      </c>
      <c r="ID112" s="17">
        <v>265</v>
      </c>
      <c r="IE112" s="18" t="s">
        <v>145</v>
      </c>
      <c r="IF112" s="18"/>
      <c r="IG112" s="18"/>
      <c r="IH112" s="18"/>
      <c r="II112" s="18"/>
    </row>
    <row r="113" spans="1:243" s="17" customFormat="1" ht="110.25">
      <c r="A113" s="30">
        <v>2</v>
      </c>
      <c r="B113" s="51" t="s">
        <v>127</v>
      </c>
      <c r="C113" s="30" t="s">
        <v>181</v>
      </c>
      <c r="D113" s="52">
        <v>509</v>
      </c>
      <c r="E113" s="53" t="s">
        <v>142</v>
      </c>
      <c r="F113" s="54">
        <v>108.59</v>
      </c>
      <c r="G113" s="55"/>
      <c r="H113" s="56"/>
      <c r="I113" s="57" t="s">
        <v>34</v>
      </c>
      <c r="J113" s="58">
        <f t="shared" si="4"/>
        <v>1</v>
      </c>
      <c r="K113" s="56" t="s">
        <v>35</v>
      </c>
      <c r="L113" s="56" t="s">
        <v>4</v>
      </c>
      <c r="M113" s="59"/>
      <c r="N113" s="60"/>
      <c r="O113" s="60"/>
      <c r="P113" s="61"/>
      <c r="Q113" s="60"/>
      <c r="R113" s="60"/>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2"/>
      <c r="BA113" s="63">
        <f t="shared" si="5"/>
        <v>55272.31</v>
      </c>
      <c r="BB113" s="64">
        <f t="shared" si="6"/>
        <v>55272.31</v>
      </c>
      <c r="BC113" s="65" t="str">
        <f t="shared" si="7"/>
        <v>INR  Fifty Five Thousand Two Hundred &amp; Seventy Two  and Paise Thirty One Only</v>
      </c>
      <c r="IA113" s="17">
        <v>2</v>
      </c>
      <c r="IB113" s="17" t="s">
        <v>127</v>
      </c>
      <c r="IC113" s="17" t="s">
        <v>181</v>
      </c>
      <c r="ID113" s="17">
        <v>509</v>
      </c>
      <c r="IE113" s="18" t="s">
        <v>142</v>
      </c>
      <c r="IF113" s="18"/>
      <c r="IG113" s="18"/>
      <c r="IH113" s="18"/>
      <c r="II113" s="18"/>
    </row>
    <row r="114" spans="1:243" s="17" customFormat="1" ht="15.75">
      <c r="A114" s="30">
        <v>2.01</v>
      </c>
      <c r="B114" s="51" t="s">
        <v>128</v>
      </c>
      <c r="C114" s="30" t="s">
        <v>182</v>
      </c>
      <c r="D114" s="67"/>
      <c r="E114" s="68"/>
      <c r="F114" s="68"/>
      <c r="G114" s="68"/>
      <c r="H114" s="68"/>
      <c r="I114" s="68"/>
      <c r="J114" s="68"/>
      <c r="K114" s="68"/>
      <c r="L114" s="68"/>
      <c r="M114" s="68"/>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70"/>
      <c r="IA114" s="17">
        <v>2.01</v>
      </c>
      <c r="IB114" s="17" t="s">
        <v>128</v>
      </c>
      <c r="IC114" s="17" t="s">
        <v>182</v>
      </c>
      <c r="IE114" s="18"/>
      <c r="IF114" s="18"/>
      <c r="IG114" s="18"/>
      <c r="IH114" s="18"/>
      <c r="II114" s="18"/>
    </row>
    <row r="115" spans="1:243" s="17" customFormat="1" ht="409.5">
      <c r="A115" s="30">
        <v>2.02</v>
      </c>
      <c r="B115" s="51" t="s">
        <v>129</v>
      </c>
      <c r="C115" s="30" t="s">
        <v>183</v>
      </c>
      <c r="D115" s="52">
        <v>378</v>
      </c>
      <c r="E115" s="53" t="s">
        <v>142</v>
      </c>
      <c r="F115" s="54">
        <v>249.89</v>
      </c>
      <c r="G115" s="55"/>
      <c r="H115" s="56"/>
      <c r="I115" s="57" t="s">
        <v>34</v>
      </c>
      <c r="J115" s="58">
        <f t="shared" si="4"/>
        <v>1</v>
      </c>
      <c r="K115" s="56" t="s">
        <v>35</v>
      </c>
      <c r="L115" s="56" t="s">
        <v>4</v>
      </c>
      <c r="M115" s="59"/>
      <c r="N115" s="60"/>
      <c r="O115" s="60"/>
      <c r="P115" s="61"/>
      <c r="Q115" s="60"/>
      <c r="R115" s="60"/>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3">
        <f t="shared" si="5"/>
        <v>94458.42</v>
      </c>
      <c r="BB115" s="64">
        <f t="shared" si="6"/>
        <v>94458.42</v>
      </c>
      <c r="BC115" s="65" t="str">
        <f t="shared" si="7"/>
        <v>INR  Ninety Four Thousand Four Hundred &amp; Fifty Eight  and Paise Forty Two Only</v>
      </c>
      <c r="IA115" s="17">
        <v>2.02</v>
      </c>
      <c r="IB115" s="17" t="s">
        <v>129</v>
      </c>
      <c r="IC115" s="17" t="s">
        <v>183</v>
      </c>
      <c r="ID115" s="17">
        <v>378</v>
      </c>
      <c r="IE115" s="18" t="s">
        <v>142</v>
      </c>
      <c r="IF115" s="18"/>
      <c r="IG115" s="18"/>
      <c r="IH115" s="18"/>
      <c r="II115" s="18"/>
    </row>
    <row r="116" spans="1:243" s="17" customFormat="1" ht="126">
      <c r="A116" s="30">
        <v>2.03</v>
      </c>
      <c r="B116" s="51" t="s">
        <v>260</v>
      </c>
      <c r="C116" s="30" t="s">
        <v>184</v>
      </c>
      <c r="D116" s="52">
        <v>4</v>
      </c>
      <c r="E116" s="53" t="s">
        <v>144</v>
      </c>
      <c r="F116" s="54">
        <v>213.15</v>
      </c>
      <c r="G116" s="55"/>
      <c r="H116" s="56"/>
      <c r="I116" s="57" t="s">
        <v>34</v>
      </c>
      <c r="J116" s="58">
        <f t="shared" si="4"/>
        <v>1</v>
      </c>
      <c r="K116" s="56" t="s">
        <v>35</v>
      </c>
      <c r="L116" s="56" t="s">
        <v>4</v>
      </c>
      <c r="M116" s="59"/>
      <c r="N116" s="60"/>
      <c r="O116" s="60"/>
      <c r="P116" s="61"/>
      <c r="Q116" s="60"/>
      <c r="R116" s="60"/>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3">
        <f t="shared" si="5"/>
        <v>852.6</v>
      </c>
      <c r="BB116" s="64">
        <f t="shared" si="6"/>
        <v>852.6</v>
      </c>
      <c r="BC116" s="65" t="str">
        <f t="shared" si="7"/>
        <v>INR  Eight Hundred &amp; Fifty Two  and Paise Sixty Only</v>
      </c>
      <c r="IA116" s="17">
        <v>2.03</v>
      </c>
      <c r="IB116" s="17" t="s">
        <v>260</v>
      </c>
      <c r="IC116" s="17" t="s">
        <v>184</v>
      </c>
      <c r="ID116" s="17">
        <v>4</v>
      </c>
      <c r="IE116" s="18" t="s">
        <v>144</v>
      </c>
      <c r="IF116" s="18"/>
      <c r="IG116" s="18"/>
      <c r="IH116" s="18"/>
      <c r="II116" s="18"/>
    </row>
    <row r="117" spans="1:243" s="17" customFormat="1" ht="63">
      <c r="A117" s="30">
        <v>2.04</v>
      </c>
      <c r="B117" s="51" t="s">
        <v>261</v>
      </c>
      <c r="C117" s="30" t="s">
        <v>185</v>
      </c>
      <c r="D117" s="52">
        <v>400</v>
      </c>
      <c r="E117" s="53" t="s">
        <v>142</v>
      </c>
      <c r="F117" s="54">
        <v>2.5</v>
      </c>
      <c r="G117" s="55"/>
      <c r="H117" s="56"/>
      <c r="I117" s="57" t="s">
        <v>34</v>
      </c>
      <c r="J117" s="58">
        <f t="shared" si="4"/>
        <v>1</v>
      </c>
      <c r="K117" s="56" t="s">
        <v>35</v>
      </c>
      <c r="L117" s="56" t="s">
        <v>4</v>
      </c>
      <c r="M117" s="59"/>
      <c r="N117" s="60"/>
      <c r="O117" s="60"/>
      <c r="P117" s="61"/>
      <c r="Q117" s="60"/>
      <c r="R117" s="60"/>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3">
        <f t="shared" si="5"/>
        <v>1000</v>
      </c>
      <c r="BB117" s="64">
        <f t="shared" si="6"/>
        <v>1000</v>
      </c>
      <c r="BC117" s="65" t="str">
        <f t="shared" si="7"/>
        <v>INR  One Thousand    Only</v>
      </c>
      <c r="IA117" s="17">
        <v>2.04</v>
      </c>
      <c r="IB117" s="17" t="s">
        <v>261</v>
      </c>
      <c r="IC117" s="17" t="s">
        <v>185</v>
      </c>
      <c r="ID117" s="17">
        <v>400</v>
      </c>
      <c r="IE117" s="18" t="s">
        <v>142</v>
      </c>
      <c r="IF117" s="18"/>
      <c r="IG117" s="18"/>
      <c r="IH117" s="18"/>
      <c r="II117" s="18"/>
    </row>
    <row r="118" spans="1:243" s="17" customFormat="1" ht="15.75">
      <c r="A118" s="30">
        <v>2.05</v>
      </c>
      <c r="B118" s="51" t="s">
        <v>130</v>
      </c>
      <c r="C118" s="30" t="s">
        <v>186</v>
      </c>
      <c r="D118" s="67"/>
      <c r="E118" s="68"/>
      <c r="F118" s="68"/>
      <c r="G118" s="68"/>
      <c r="H118" s="68"/>
      <c r="I118" s="68"/>
      <c r="J118" s="68"/>
      <c r="K118" s="68"/>
      <c r="L118" s="68"/>
      <c r="M118" s="68"/>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70"/>
      <c r="IA118" s="17">
        <v>2.05</v>
      </c>
      <c r="IB118" s="17" t="s">
        <v>130</v>
      </c>
      <c r="IC118" s="17" t="s">
        <v>186</v>
      </c>
      <c r="IE118" s="18"/>
      <c r="IF118" s="18"/>
      <c r="IG118" s="18"/>
      <c r="IH118" s="18"/>
      <c r="II118" s="18"/>
    </row>
    <row r="119" spans="1:243" s="17" customFormat="1" ht="78.75">
      <c r="A119" s="30">
        <v>2.06</v>
      </c>
      <c r="B119" s="51" t="s">
        <v>319</v>
      </c>
      <c r="C119" s="30" t="s">
        <v>320</v>
      </c>
      <c r="D119" s="67"/>
      <c r="E119" s="68"/>
      <c r="F119" s="68"/>
      <c r="G119" s="68"/>
      <c r="H119" s="68"/>
      <c r="I119" s="68"/>
      <c r="J119" s="68"/>
      <c r="K119" s="68"/>
      <c r="L119" s="68"/>
      <c r="M119" s="68"/>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70"/>
      <c r="IA119" s="17">
        <v>2.06</v>
      </c>
      <c r="IB119" s="17" t="s">
        <v>319</v>
      </c>
      <c r="IC119" s="17" t="s">
        <v>320</v>
      </c>
      <c r="IE119" s="18"/>
      <c r="IF119" s="18"/>
      <c r="IG119" s="18"/>
      <c r="IH119" s="18"/>
      <c r="II119" s="18"/>
    </row>
    <row r="120" spans="1:243" s="17" customFormat="1" ht="45">
      <c r="A120" s="30">
        <v>2.07</v>
      </c>
      <c r="B120" s="51" t="s">
        <v>321</v>
      </c>
      <c r="C120" s="30" t="s">
        <v>187</v>
      </c>
      <c r="D120" s="52">
        <v>80</v>
      </c>
      <c r="E120" s="53" t="s">
        <v>141</v>
      </c>
      <c r="F120" s="54">
        <v>1759.84</v>
      </c>
      <c r="G120" s="55"/>
      <c r="H120" s="56"/>
      <c r="I120" s="57" t="s">
        <v>34</v>
      </c>
      <c r="J120" s="58">
        <f t="shared" si="4"/>
        <v>1</v>
      </c>
      <c r="K120" s="56" t="s">
        <v>35</v>
      </c>
      <c r="L120" s="56" t="s">
        <v>4</v>
      </c>
      <c r="M120" s="59"/>
      <c r="N120" s="60"/>
      <c r="O120" s="60"/>
      <c r="P120" s="61"/>
      <c r="Q120" s="60"/>
      <c r="R120" s="60"/>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2"/>
      <c r="BA120" s="63">
        <f t="shared" si="5"/>
        <v>140787.2</v>
      </c>
      <c r="BB120" s="64">
        <f t="shared" si="6"/>
        <v>140787.2</v>
      </c>
      <c r="BC120" s="65" t="str">
        <f t="shared" si="7"/>
        <v>INR  One Lakh Forty Thousand Seven Hundred &amp; Eighty Seven  and Paise Twenty Only</v>
      </c>
      <c r="IA120" s="17">
        <v>2.07</v>
      </c>
      <c r="IB120" s="17" t="s">
        <v>321</v>
      </c>
      <c r="IC120" s="17" t="s">
        <v>187</v>
      </c>
      <c r="ID120" s="17">
        <v>80</v>
      </c>
      <c r="IE120" s="18" t="s">
        <v>141</v>
      </c>
      <c r="IF120" s="18"/>
      <c r="IG120" s="18"/>
      <c r="IH120" s="18"/>
      <c r="II120" s="18"/>
    </row>
    <row r="121" spans="1:243" s="17" customFormat="1" ht="110.25">
      <c r="A121" s="30">
        <v>2.08</v>
      </c>
      <c r="B121" s="51" t="s">
        <v>131</v>
      </c>
      <c r="C121" s="30" t="s">
        <v>188</v>
      </c>
      <c r="D121" s="52">
        <v>9.5</v>
      </c>
      <c r="E121" s="53" t="s">
        <v>141</v>
      </c>
      <c r="F121" s="54">
        <v>2567.38</v>
      </c>
      <c r="G121" s="55"/>
      <c r="H121" s="56"/>
      <c r="I121" s="57" t="s">
        <v>34</v>
      </c>
      <c r="J121" s="58">
        <f t="shared" si="4"/>
        <v>1</v>
      </c>
      <c r="K121" s="56" t="s">
        <v>35</v>
      </c>
      <c r="L121" s="56" t="s">
        <v>4</v>
      </c>
      <c r="M121" s="59"/>
      <c r="N121" s="60"/>
      <c r="O121" s="60"/>
      <c r="P121" s="61"/>
      <c r="Q121" s="60"/>
      <c r="R121" s="60"/>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3">
        <f t="shared" si="5"/>
        <v>24390.11</v>
      </c>
      <c r="BB121" s="64">
        <f t="shared" si="6"/>
        <v>24390.11</v>
      </c>
      <c r="BC121" s="65" t="str">
        <f t="shared" si="7"/>
        <v>INR  Twenty Four Thousand Three Hundred &amp; Ninety  and Paise Eleven Only</v>
      </c>
      <c r="IA121" s="17">
        <v>2.08</v>
      </c>
      <c r="IB121" s="17" t="s">
        <v>131</v>
      </c>
      <c r="IC121" s="17" t="s">
        <v>188</v>
      </c>
      <c r="ID121" s="17">
        <v>9.5</v>
      </c>
      <c r="IE121" s="18" t="s">
        <v>141</v>
      </c>
      <c r="IF121" s="18"/>
      <c r="IG121" s="18"/>
      <c r="IH121" s="18"/>
      <c r="II121" s="18"/>
    </row>
    <row r="122" spans="1:243" s="17" customFormat="1" ht="110.25">
      <c r="A122" s="30">
        <v>2.09</v>
      </c>
      <c r="B122" s="51" t="s">
        <v>322</v>
      </c>
      <c r="C122" s="30" t="s">
        <v>189</v>
      </c>
      <c r="D122" s="52">
        <v>15.5</v>
      </c>
      <c r="E122" s="53" t="s">
        <v>142</v>
      </c>
      <c r="F122" s="54">
        <v>830.43</v>
      </c>
      <c r="G122" s="55"/>
      <c r="H122" s="56"/>
      <c r="I122" s="57" t="s">
        <v>34</v>
      </c>
      <c r="J122" s="58">
        <f t="shared" si="4"/>
        <v>1</v>
      </c>
      <c r="K122" s="56" t="s">
        <v>35</v>
      </c>
      <c r="L122" s="56" t="s">
        <v>4</v>
      </c>
      <c r="M122" s="59"/>
      <c r="N122" s="60"/>
      <c r="O122" s="60"/>
      <c r="P122" s="61"/>
      <c r="Q122" s="60"/>
      <c r="R122" s="60"/>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3">
        <f t="shared" si="5"/>
        <v>12871.67</v>
      </c>
      <c r="BB122" s="64">
        <f t="shared" si="6"/>
        <v>12871.67</v>
      </c>
      <c r="BC122" s="65" t="str">
        <f t="shared" si="7"/>
        <v>INR  Twelve Thousand Eight Hundred &amp; Seventy One  and Paise Sixty Seven Only</v>
      </c>
      <c r="IA122" s="17">
        <v>2.09</v>
      </c>
      <c r="IB122" s="17" t="s">
        <v>322</v>
      </c>
      <c r="IC122" s="17" t="s">
        <v>189</v>
      </c>
      <c r="ID122" s="17">
        <v>15.5</v>
      </c>
      <c r="IE122" s="18" t="s">
        <v>142</v>
      </c>
      <c r="IF122" s="18"/>
      <c r="IG122" s="18"/>
      <c r="IH122" s="18"/>
      <c r="II122" s="18"/>
    </row>
    <row r="123" spans="1:243" s="17" customFormat="1" ht="110.25">
      <c r="A123" s="30">
        <v>2.1</v>
      </c>
      <c r="B123" s="51" t="s">
        <v>132</v>
      </c>
      <c r="C123" s="30" t="s">
        <v>190</v>
      </c>
      <c r="D123" s="67"/>
      <c r="E123" s="68"/>
      <c r="F123" s="68"/>
      <c r="G123" s="68"/>
      <c r="H123" s="68"/>
      <c r="I123" s="68"/>
      <c r="J123" s="68"/>
      <c r="K123" s="68"/>
      <c r="L123" s="68"/>
      <c r="M123" s="68"/>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70"/>
      <c r="IA123" s="17">
        <v>2.1</v>
      </c>
      <c r="IB123" s="17" t="s">
        <v>132</v>
      </c>
      <c r="IC123" s="17" t="s">
        <v>190</v>
      </c>
      <c r="IE123" s="18"/>
      <c r="IF123" s="18"/>
      <c r="IG123" s="18"/>
      <c r="IH123" s="18"/>
      <c r="II123" s="18"/>
    </row>
    <row r="124" spans="1:243" s="17" customFormat="1" ht="45">
      <c r="A124" s="30">
        <v>2.11</v>
      </c>
      <c r="B124" s="51" t="s">
        <v>133</v>
      </c>
      <c r="C124" s="30" t="s">
        <v>191</v>
      </c>
      <c r="D124" s="52">
        <v>6.5</v>
      </c>
      <c r="E124" s="53" t="s">
        <v>141</v>
      </c>
      <c r="F124" s="54">
        <v>1489.22</v>
      </c>
      <c r="G124" s="55"/>
      <c r="H124" s="56"/>
      <c r="I124" s="57" t="s">
        <v>34</v>
      </c>
      <c r="J124" s="58">
        <f t="shared" si="4"/>
        <v>1</v>
      </c>
      <c r="K124" s="56" t="s">
        <v>35</v>
      </c>
      <c r="L124" s="56" t="s">
        <v>4</v>
      </c>
      <c r="M124" s="59"/>
      <c r="N124" s="60"/>
      <c r="O124" s="60"/>
      <c r="P124" s="61"/>
      <c r="Q124" s="60"/>
      <c r="R124" s="60"/>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3">
        <f t="shared" si="5"/>
        <v>9679.93</v>
      </c>
      <c r="BB124" s="64">
        <f t="shared" si="6"/>
        <v>9679.93</v>
      </c>
      <c r="BC124" s="65" t="str">
        <f t="shared" si="7"/>
        <v>INR  Nine Thousand Six Hundred &amp; Seventy Nine  and Paise Ninety Three Only</v>
      </c>
      <c r="IA124" s="17">
        <v>2.11</v>
      </c>
      <c r="IB124" s="17" t="s">
        <v>133</v>
      </c>
      <c r="IC124" s="17" t="s">
        <v>191</v>
      </c>
      <c r="ID124" s="17">
        <v>6.5</v>
      </c>
      <c r="IE124" s="18" t="s">
        <v>141</v>
      </c>
      <c r="IF124" s="18"/>
      <c r="IG124" s="18"/>
      <c r="IH124" s="18"/>
      <c r="II124" s="18"/>
    </row>
    <row r="125" spans="1:243" s="17" customFormat="1" ht="94.5">
      <c r="A125" s="30">
        <v>2.12</v>
      </c>
      <c r="B125" s="51" t="s">
        <v>323</v>
      </c>
      <c r="C125" s="30" t="s">
        <v>192</v>
      </c>
      <c r="D125" s="52">
        <v>920</v>
      </c>
      <c r="E125" s="53" t="s">
        <v>143</v>
      </c>
      <c r="F125" s="54">
        <v>2.81</v>
      </c>
      <c r="G125" s="55"/>
      <c r="H125" s="56"/>
      <c r="I125" s="57" t="s">
        <v>34</v>
      </c>
      <c r="J125" s="58">
        <f t="shared" si="4"/>
        <v>1</v>
      </c>
      <c r="K125" s="56" t="s">
        <v>35</v>
      </c>
      <c r="L125" s="56" t="s">
        <v>4</v>
      </c>
      <c r="M125" s="59"/>
      <c r="N125" s="60"/>
      <c r="O125" s="60"/>
      <c r="P125" s="61"/>
      <c r="Q125" s="60"/>
      <c r="R125" s="60"/>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3">
        <f t="shared" si="5"/>
        <v>2585.2</v>
      </c>
      <c r="BB125" s="64">
        <f t="shared" si="6"/>
        <v>2585.2</v>
      </c>
      <c r="BC125" s="65" t="str">
        <f t="shared" si="7"/>
        <v>INR  Two Thousand Five Hundred &amp; Eighty Five  and Paise Twenty Only</v>
      </c>
      <c r="IA125" s="17">
        <v>2.12</v>
      </c>
      <c r="IB125" s="17" t="s">
        <v>323</v>
      </c>
      <c r="IC125" s="17" t="s">
        <v>192</v>
      </c>
      <c r="ID125" s="17">
        <v>920</v>
      </c>
      <c r="IE125" s="18" t="s">
        <v>143</v>
      </c>
      <c r="IF125" s="18"/>
      <c r="IG125" s="18"/>
      <c r="IH125" s="18"/>
      <c r="II125" s="18"/>
    </row>
    <row r="126" spans="1:243" s="17" customFormat="1" ht="63">
      <c r="A126" s="30">
        <v>2.13</v>
      </c>
      <c r="B126" s="51" t="s">
        <v>324</v>
      </c>
      <c r="C126" s="30" t="s">
        <v>193</v>
      </c>
      <c r="D126" s="67"/>
      <c r="E126" s="68"/>
      <c r="F126" s="68"/>
      <c r="G126" s="68"/>
      <c r="H126" s="68"/>
      <c r="I126" s="68"/>
      <c r="J126" s="68"/>
      <c r="K126" s="68"/>
      <c r="L126" s="68"/>
      <c r="M126" s="68"/>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70"/>
      <c r="IA126" s="17">
        <v>2.13</v>
      </c>
      <c r="IB126" s="17" t="s">
        <v>324</v>
      </c>
      <c r="IC126" s="17" t="s">
        <v>193</v>
      </c>
      <c r="IE126" s="18"/>
      <c r="IF126" s="18"/>
      <c r="IG126" s="18"/>
      <c r="IH126" s="18"/>
      <c r="II126" s="18"/>
    </row>
    <row r="127" spans="1:243" s="17" customFormat="1" ht="45">
      <c r="A127" s="30">
        <v>2.14</v>
      </c>
      <c r="B127" s="51" t="s">
        <v>325</v>
      </c>
      <c r="C127" s="30" t="s">
        <v>326</v>
      </c>
      <c r="D127" s="52">
        <v>440</v>
      </c>
      <c r="E127" s="53" t="s">
        <v>142</v>
      </c>
      <c r="F127" s="54">
        <v>81.89</v>
      </c>
      <c r="G127" s="55"/>
      <c r="H127" s="56"/>
      <c r="I127" s="57" t="s">
        <v>34</v>
      </c>
      <c r="J127" s="58">
        <f t="shared" si="4"/>
        <v>1</v>
      </c>
      <c r="K127" s="56" t="s">
        <v>35</v>
      </c>
      <c r="L127" s="56" t="s">
        <v>4</v>
      </c>
      <c r="M127" s="59"/>
      <c r="N127" s="60"/>
      <c r="O127" s="60"/>
      <c r="P127" s="61"/>
      <c r="Q127" s="60"/>
      <c r="R127" s="60"/>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2"/>
      <c r="BA127" s="63">
        <f t="shared" si="5"/>
        <v>36031.6</v>
      </c>
      <c r="BB127" s="64">
        <f t="shared" si="6"/>
        <v>36031.6</v>
      </c>
      <c r="BC127" s="65" t="str">
        <f t="shared" si="7"/>
        <v>INR  Thirty Six Thousand  &amp;Thirty One  and Paise Sixty Only</v>
      </c>
      <c r="IA127" s="17">
        <v>2.14</v>
      </c>
      <c r="IB127" s="17" t="s">
        <v>325</v>
      </c>
      <c r="IC127" s="17" t="s">
        <v>326</v>
      </c>
      <c r="ID127" s="17">
        <v>440</v>
      </c>
      <c r="IE127" s="18" t="s">
        <v>142</v>
      </c>
      <c r="IF127" s="18"/>
      <c r="IG127" s="18"/>
      <c r="IH127" s="18"/>
      <c r="II127" s="18"/>
    </row>
    <row r="128" spans="1:243" s="17" customFormat="1" ht="78.75">
      <c r="A128" s="30">
        <v>2.15</v>
      </c>
      <c r="B128" s="51" t="s">
        <v>262</v>
      </c>
      <c r="C128" s="30" t="s">
        <v>194</v>
      </c>
      <c r="D128" s="52">
        <v>217.3</v>
      </c>
      <c r="E128" s="53" t="s">
        <v>142</v>
      </c>
      <c r="F128" s="54">
        <v>39.5</v>
      </c>
      <c r="G128" s="55"/>
      <c r="H128" s="56"/>
      <c r="I128" s="57" t="s">
        <v>34</v>
      </c>
      <c r="J128" s="58">
        <f t="shared" si="4"/>
        <v>1</v>
      </c>
      <c r="K128" s="56" t="s">
        <v>35</v>
      </c>
      <c r="L128" s="56" t="s">
        <v>4</v>
      </c>
      <c r="M128" s="59"/>
      <c r="N128" s="60"/>
      <c r="O128" s="60"/>
      <c r="P128" s="61"/>
      <c r="Q128" s="60"/>
      <c r="R128" s="60"/>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3">
        <f t="shared" si="5"/>
        <v>8583.35</v>
      </c>
      <c r="BB128" s="64">
        <f t="shared" si="6"/>
        <v>8583.35</v>
      </c>
      <c r="BC128" s="65" t="str">
        <f t="shared" si="7"/>
        <v>INR  Eight Thousand Five Hundred &amp; Eighty Three  and Paise Thirty Five Only</v>
      </c>
      <c r="IA128" s="17">
        <v>2.15</v>
      </c>
      <c r="IB128" s="17" t="s">
        <v>262</v>
      </c>
      <c r="IC128" s="17" t="s">
        <v>194</v>
      </c>
      <c r="ID128" s="17">
        <v>217.3</v>
      </c>
      <c r="IE128" s="18" t="s">
        <v>142</v>
      </c>
      <c r="IF128" s="18"/>
      <c r="IG128" s="18"/>
      <c r="IH128" s="18"/>
      <c r="II128" s="18"/>
    </row>
    <row r="129" spans="1:243" s="17" customFormat="1" ht="157.5">
      <c r="A129" s="30">
        <v>2.16</v>
      </c>
      <c r="B129" s="51" t="s">
        <v>134</v>
      </c>
      <c r="C129" s="30" t="s">
        <v>195</v>
      </c>
      <c r="D129" s="52">
        <v>122.83</v>
      </c>
      <c r="E129" s="53" t="s">
        <v>141</v>
      </c>
      <c r="F129" s="54">
        <v>192.33</v>
      </c>
      <c r="G129" s="55"/>
      <c r="H129" s="56"/>
      <c r="I129" s="57" t="s">
        <v>34</v>
      </c>
      <c r="J129" s="58">
        <f t="shared" si="4"/>
        <v>1</v>
      </c>
      <c r="K129" s="56" t="s">
        <v>35</v>
      </c>
      <c r="L129" s="56" t="s">
        <v>4</v>
      </c>
      <c r="M129" s="59"/>
      <c r="N129" s="60"/>
      <c r="O129" s="60"/>
      <c r="P129" s="61"/>
      <c r="Q129" s="60"/>
      <c r="R129" s="60"/>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3">
        <f t="shared" si="5"/>
        <v>23623.89</v>
      </c>
      <c r="BB129" s="64">
        <f t="shared" si="6"/>
        <v>23623.89</v>
      </c>
      <c r="BC129" s="65" t="str">
        <f t="shared" si="7"/>
        <v>INR  Twenty Three Thousand Six Hundred &amp; Twenty Three  and Paise Eighty Nine Only</v>
      </c>
      <c r="IA129" s="17">
        <v>2.16</v>
      </c>
      <c r="IB129" s="17" t="s">
        <v>134</v>
      </c>
      <c r="IC129" s="17" t="s">
        <v>195</v>
      </c>
      <c r="ID129" s="17">
        <v>122.83</v>
      </c>
      <c r="IE129" s="18" t="s">
        <v>141</v>
      </c>
      <c r="IF129" s="18"/>
      <c r="IG129" s="18"/>
      <c r="IH129" s="18"/>
      <c r="II129" s="18"/>
    </row>
    <row r="130" spans="1:243" s="17" customFormat="1" ht="15.75">
      <c r="A130" s="30">
        <v>2.17</v>
      </c>
      <c r="B130" s="51" t="s">
        <v>135</v>
      </c>
      <c r="C130" s="30" t="s">
        <v>196</v>
      </c>
      <c r="D130" s="67"/>
      <c r="E130" s="68"/>
      <c r="F130" s="68"/>
      <c r="G130" s="68"/>
      <c r="H130" s="68"/>
      <c r="I130" s="68"/>
      <c r="J130" s="68"/>
      <c r="K130" s="68"/>
      <c r="L130" s="68"/>
      <c r="M130" s="68"/>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70"/>
      <c r="IA130" s="17">
        <v>2.17</v>
      </c>
      <c r="IB130" s="17" t="s">
        <v>135</v>
      </c>
      <c r="IC130" s="17" t="s">
        <v>196</v>
      </c>
      <c r="IE130" s="18"/>
      <c r="IF130" s="18"/>
      <c r="IG130" s="18"/>
      <c r="IH130" s="18"/>
      <c r="II130" s="18"/>
    </row>
    <row r="131" spans="1:243" s="17" customFormat="1" ht="47.25">
      <c r="A131" s="30">
        <v>2.18</v>
      </c>
      <c r="B131" s="51" t="s">
        <v>327</v>
      </c>
      <c r="C131" s="30" t="s">
        <v>197</v>
      </c>
      <c r="D131" s="67"/>
      <c r="E131" s="68"/>
      <c r="F131" s="68"/>
      <c r="G131" s="68"/>
      <c r="H131" s="68"/>
      <c r="I131" s="68"/>
      <c r="J131" s="68"/>
      <c r="K131" s="68"/>
      <c r="L131" s="68"/>
      <c r="M131" s="68"/>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70"/>
      <c r="IA131" s="17">
        <v>2.18</v>
      </c>
      <c r="IB131" s="17" t="s">
        <v>327</v>
      </c>
      <c r="IC131" s="17" t="s">
        <v>197</v>
      </c>
      <c r="IE131" s="18"/>
      <c r="IF131" s="18"/>
      <c r="IG131" s="18"/>
      <c r="IH131" s="18"/>
      <c r="II131" s="18"/>
    </row>
    <row r="132" spans="1:243" s="17" customFormat="1" ht="31.5">
      <c r="A132" s="30">
        <v>2.19</v>
      </c>
      <c r="B132" s="51" t="s">
        <v>328</v>
      </c>
      <c r="C132" s="30" t="s">
        <v>198</v>
      </c>
      <c r="D132" s="52">
        <v>2</v>
      </c>
      <c r="E132" s="53" t="s">
        <v>144</v>
      </c>
      <c r="F132" s="54">
        <v>317.76</v>
      </c>
      <c r="G132" s="55"/>
      <c r="H132" s="56"/>
      <c r="I132" s="57" t="s">
        <v>34</v>
      </c>
      <c r="J132" s="58">
        <f t="shared" si="4"/>
        <v>1</v>
      </c>
      <c r="K132" s="56" t="s">
        <v>35</v>
      </c>
      <c r="L132" s="56" t="s">
        <v>4</v>
      </c>
      <c r="M132" s="59"/>
      <c r="N132" s="60"/>
      <c r="O132" s="60"/>
      <c r="P132" s="61"/>
      <c r="Q132" s="60"/>
      <c r="R132" s="60"/>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3">
        <f t="shared" si="5"/>
        <v>635.52</v>
      </c>
      <c r="BB132" s="64">
        <f t="shared" si="6"/>
        <v>635.52</v>
      </c>
      <c r="BC132" s="65" t="str">
        <f t="shared" si="7"/>
        <v>INR  Six Hundred &amp; Thirty Five  and Paise Fifty Two Only</v>
      </c>
      <c r="IA132" s="17">
        <v>2.19</v>
      </c>
      <c r="IB132" s="17" t="s">
        <v>328</v>
      </c>
      <c r="IC132" s="17" t="s">
        <v>198</v>
      </c>
      <c r="ID132" s="17">
        <v>2</v>
      </c>
      <c r="IE132" s="18" t="s">
        <v>144</v>
      </c>
      <c r="IF132" s="18"/>
      <c r="IG132" s="18"/>
      <c r="IH132" s="18"/>
      <c r="II132" s="18"/>
    </row>
    <row r="133" spans="1:243" s="17" customFormat="1" ht="63">
      <c r="A133" s="30">
        <v>2.2</v>
      </c>
      <c r="B133" s="51" t="s">
        <v>329</v>
      </c>
      <c r="C133" s="30" t="s">
        <v>199</v>
      </c>
      <c r="D133" s="52">
        <v>52.5</v>
      </c>
      <c r="E133" s="53" t="s">
        <v>145</v>
      </c>
      <c r="F133" s="54">
        <v>150.64</v>
      </c>
      <c r="G133" s="55"/>
      <c r="H133" s="56"/>
      <c r="I133" s="57" t="s">
        <v>34</v>
      </c>
      <c r="J133" s="58">
        <f t="shared" si="4"/>
        <v>1</v>
      </c>
      <c r="K133" s="56" t="s">
        <v>35</v>
      </c>
      <c r="L133" s="56" t="s">
        <v>4</v>
      </c>
      <c r="M133" s="59"/>
      <c r="N133" s="60"/>
      <c r="O133" s="60"/>
      <c r="P133" s="61"/>
      <c r="Q133" s="60"/>
      <c r="R133" s="60"/>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2"/>
      <c r="BA133" s="63">
        <f t="shared" si="5"/>
        <v>7908.6</v>
      </c>
      <c r="BB133" s="64">
        <f t="shared" si="6"/>
        <v>7908.6</v>
      </c>
      <c r="BC133" s="65" t="str">
        <f t="shared" si="7"/>
        <v>INR  Seven Thousand Nine Hundred &amp; Eight  and Paise Sixty Only</v>
      </c>
      <c r="IA133" s="17">
        <v>2.2</v>
      </c>
      <c r="IB133" s="17" t="s">
        <v>329</v>
      </c>
      <c r="IC133" s="17" t="s">
        <v>199</v>
      </c>
      <c r="ID133" s="17">
        <v>52.5</v>
      </c>
      <c r="IE133" s="18" t="s">
        <v>145</v>
      </c>
      <c r="IF133" s="18"/>
      <c r="IG133" s="18"/>
      <c r="IH133" s="18"/>
      <c r="II133" s="18"/>
    </row>
    <row r="134" spans="1:243" s="17" customFormat="1" ht="15.75">
      <c r="A134" s="30">
        <v>2.21</v>
      </c>
      <c r="B134" s="51" t="s">
        <v>136</v>
      </c>
      <c r="C134" s="30" t="s">
        <v>200</v>
      </c>
      <c r="D134" s="67"/>
      <c r="E134" s="68"/>
      <c r="F134" s="68"/>
      <c r="G134" s="68"/>
      <c r="H134" s="68"/>
      <c r="I134" s="68"/>
      <c r="J134" s="68"/>
      <c r="K134" s="68"/>
      <c r="L134" s="68"/>
      <c r="M134" s="68"/>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70"/>
      <c r="IA134" s="17">
        <v>2.21</v>
      </c>
      <c r="IB134" s="17" t="s">
        <v>136</v>
      </c>
      <c r="IC134" s="17" t="s">
        <v>200</v>
      </c>
      <c r="IE134" s="18"/>
      <c r="IF134" s="18"/>
      <c r="IG134" s="18"/>
      <c r="IH134" s="18"/>
      <c r="II134" s="18"/>
    </row>
    <row r="135" spans="1:243" s="17" customFormat="1" ht="393.75">
      <c r="A135" s="30">
        <v>2.22</v>
      </c>
      <c r="B135" s="51" t="s">
        <v>330</v>
      </c>
      <c r="C135" s="30" t="s">
        <v>201</v>
      </c>
      <c r="D135" s="67"/>
      <c r="E135" s="68"/>
      <c r="F135" s="68"/>
      <c r="G135" s="68"/>
      <c r="H135" s="68"/>
      <c r="I135" s="68"/>
      <c r="J135" s="68"/>
      <c r="K135" s="68"/>
      <c r="L135" s="68"/>
      <c r="M135" s="68"/>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70"/>
      <c r="IA135" s="17">
        <v>2.22</v>
      </c>
      <c r="IB135" s="17" t="s">
        <v>330</v>
      </c>
      <c r="IC135" s="17" t="s">
        <v>201</v>
      </c>
      <c r="IE135" s="18"/>
      <c r="IF135" s="18"/>
      <c r="IG135" s="18"/>
      <c r="IH135" s="18"/>
      <c r="II135" s="18"/>
    </row>
    <row r="136" spans="1:243" s="17" customFormat="1" ht="15.75">
      <c r="A136" s="30">
        <v>2.23</v>
      </c>
      <c r="B136" s="51" t="s">
        <v>331</v>
      </c>
      <c r="C136" s="30" t="s">
        <v>202</v>
      </c>
      <c r="D136" s="67"/>
      <c r="E136" s="68"/>
      <c r="F136" s="68"/>
      <c r="G136" s="68"/>
      <c r="H136" s="68"/>
      <c r="I136" s="68"/>
      <c r="J136" s="68"/>
      <c r="K136" s="68"/>
      <c r="L136" s="68"/>
      <c r="M136" s="68"/>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70"/>
      <c r="IA136" s="17">
        <v>2.23</v>
      </c>
      <c r="IB136" s="17" t="s">
        <v>331</v>
      </c>
      <c r="IC136" s="17" t="s">
        <v>202</v>
      </c>
      <c r="IE136" s="18"/>
      <c r="IF136" s="18"/>
      <c r="IG136" s="18"/>
      <c r="IH136" s="18"/>
      <c r="II136" s="18"/>
    </row>
    <row r="137" spans="1:243" s="17" customFormat="1" ht="63">
      <c r="A137" s="30">
        <v>2.24</v>
      </c>
      <c r="B137" s="51" t="s">
        <v>332</v>
      </c>
      <c r="C137" s="30" t="s">
        <v>333</v>
      </c>
      <c r="D137" s="52">
        <v>360</v>
      </c>
      <c r="E137" s="53" t="s">
        <v>143</v>
      </c>
      <c r="F137" s="54">
        <v>416.22</v>
      </c>
      <c r="G137" s="55"/>
      <c r="H137" s="56"/>
      <c r="I137" s="57" t="s">
        <v>34</v>
      </c>
      <c r="J137" s="58">
        <f t="shared" si="4"/>
        <v>1</v>
      </c>
      <c r="K137" s="56" t="s">
        <v>35</v>
      </c>
      <c r="L137" s="56" t="s">
        <v>4</v>
      </c>
      <c r="M137" s="59"/>
      <c r="N137" s="60"/>
      <c r="O137" s="60"/>
      <c r="P137" s="61"/>
      <c r="Q137" s="60"/>
      <c r="R137" s="60"/>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3">
        <f t="shared" si="5"/>
        <v>149839.2</v>
      </c>
      <c r="BB137" s="64">
        <f t="shared" si="6"/>
        <v>149839.2</v>
      </c>
      <c r="BC137" s="65" t="str">
        <f t="shared" si="7"/>
        <v>INR  One Lakh Forty Nine Thousand Eight Hundred &amp; Thirty Nine  and Paise Twenty Only</v>
      </c>
      <c r="IA137" s="17">
        <v>2.24</v>
      </c>
      <c r="IB137" s="17" t="s">
        <v>332</v>
      </c>
      <c r="IC137" s="17" t="s">
        <v>333</v>
      </c>
      <c r="ID137" s="17">
        <v>360</v>
      </c>
      <c r="IE137" s="18" t="s">
        <v>143</v>
      </c>
      <c r="IF137" s="18"/>
      <c r="IG137" s="18"/>
      <c r="IH137" s="18"/>
      <c r="II137" s="18"/>
    </row>
    <row r="138" spans="1:243" s="17" customFormat="1" ht="126">
      <c r="A138" s="30">
        <v>2.25</v>
      </c>
      <c r="B138" s="51" t="s">
        <v>334</v>
      </c>
      <c r="C138" s="30" t="s">
        <v>203</v>
      </c>
      <c r="D138" s="67"/>
      <c r="E138" s="68"/>
      <c r="F138" s="68"/>
      <c r="G138" s="68"/>
      <c r="H138" s="68"/>
      <c r="I138" s="68"/>
      <c r="J138" s="68"/>
      <c r="K138" s="68"/>
      <c r="L138" s="68"/>
      <c r="M138" s="68"/>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70"/>
      <c r="IA138" s="17">
        <v>2.25</v>
      </c>
      <c r="IB138" s="17" t="s">
        <v>334</v>
      </c>
      <c r="IC138" s="17" t="s">
        <v>203</v>
      </c>
      <c r="IE138" s="18"/>
      <c r="IF138" s="18"/>
      <c r="IG138" s="18"/>
      <c r="IH138" s="18"/>
      <c r="II138" s="18"/>
    </row>
    <row r="139" spans="1:243" s="17" customFormat="1" ht="63">
      <c r="A139" s="30">
        <v>2.26</v>
      </c>
      <c r="B139" s="51" t="s">
        <v>332</v>
      </c>
      <c r="C139" s="30" t="s">
        <v>204</v>
      </c>
      <c r="D139" s="52">
        <v>143.1</v>
      </c>
      <c r="E139" s="53" t="s">
        <v>143</v>
      </c>
      <c r="F139" s="54">
        <v>502.76</v>
      </c>
      <c r="G139" s="55"/>
      <c r="H139" s="56"/>
      <c r="I139" s="57" t="s">
        <v>34</v>
      </c>
      <c r="J139" s="58">
        <f t="shared" si="4"/>
        <v>1</v>
      </c>
      <c r="K139" s="56" t="s">
        <v>35</v>
      </c>
      <c r="L139" s="56" t="s">
        <v>4</v>
      </c>
      <c r="M139" s="59"/>
      <c r="N139" s="60"/>
      <c r="O139" s="60"/>
      <c r="P139" s="61"/>
      <c r="Q139" s="60"/>
      <c r="R139" s="60"/>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3">
        <f t="shared" si="5"/>
        <v>71944.96</v>
      </c>
      <c r="BB139" s="64">
        <f t="shared" si="6"/>
        <v>71944.96</v>
      </c>
      <c r="BC139" s="65" t="str">
        <f t="shared" si="7"/>
        <v>INR  Seventy One Thousand Nine Hundred &amp; Forty Four  and Paise Ninety Six Only</v>
      </c>
      <c r="IA139" s="17">
        <v>2.26</v>
      </c>
      <c r="IB139" s="17" t="s">
        <v>332</v>
      </c>
      <c r="IC139" s="17" t="s">
        <v>204</v>
      </c>
      <c r="ID139" s="17">
        <v>143.1</v>
      </c>
      <c r="IE139" s="18" t="s">
        <v>143</v>
      </c>
      <c r="IF139" s="18"/>
      <c r="IG139" s="18"/>
      <c r="IH139" s="18"/>
      <c r="II139" s="18"/>
    </row>
    <row r="140" spans="1:243" s="17" customFormat="1" ht="204.75">
      <c r="A140" s="30">
        <v>2.27</v>
      </c>
      <c r="B140" s="51" t="s">
        <v>335</v>
      </c>
      <c r="C140" s="30" t="s">
        <v>205</v>
      </c>
      <c r="D140" s="52">
        <v>18.98</v>
      </c>
      <c r="E140" s="53" t="s">
        <v>142</v>
      </c>
      <c r="F140" s="54">
        <v>3518.94</v>
      </c>
      <c r="G140" s="55"/>
      <c r="H140" s="56"/>
      <c r="I140" s="57" t="s">
        <v>34</v>
      </c>
      <c r="J140" s="58">
        <f t="shared" si="4"/>
        <v>1</v>
      </c>
      <c r="K140" s="56" t="s">
        <v>35</v>
      </c>
      <c r="L140" s="56" t="s">
        <v>4</v>
      </c>
      <c r="M140" s="59"/>
      <c r="N140" s="60"/>
      <c r="O140" s="60"/>
      <c r="P140" s="61"/>
      <c r="Q140" s="60"/>
      <c r="R140" s="60"/>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3">
        <f t="shared" si="5"/>
        <v>66789.48</v>
      </c>
      <c r="BB140" s="64">
        <f t="shared" si="6"/>
        <v>66789.48</v>
      </c>
      <c r="BC140" s="65" t="str">
        <f t="shared" si="7"/>
        <v>INR  Sixty Six Thousand Seven Hundred &amp; Eighty Nine  and Paise Forty Eight Only</v>
      </c>
      <c r="IA140" s="17">
        <v>2.27</v>
      </c>
      <c r="IB140" s="17" t="s">
        <v>335</v>
      </c>
      <c r="IC140" s="17" t="s">
        <v>205</v>
      </c>
      <c r="ID140" s="17">
        <v>18.98</v>
      </c>
      <c r="IE140" s="18" t="s">
        <v>142</v>
      </c>
      <c r="IF140" s="18"/>
      <c r="IG140" s="18"/>
      <c r="IH140" s="18"/>
      <c r="II140" s="18"/>
    </row>
    <row r="141" spans="1:243" s="17" customFormat="1" ht="110.25">
      <c r="A141" s="30">
        <v>2.28</v>
      </c>
      <c r="B141" s="51" t="s">
        <v>263</v>
      </c>
      <c r="C141" s="30" t="s">
        <v>206</v>
      </c>
      <c r="D141" s="67"/>
      <c r="E141" s="68"/>
      <c r="F141" s="68"/>
      <c r="G141" s="68"/>
      <c r="H141" s="68"/>
      <c r="I141" s="68"/>
      <c r="J141" s="68"/>
      <c r="K141" s="68"/>
      <c r="L141" s="68"/>
      <c r="M141" s="68"/>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70"/>
      <c r="IA141" s="17">
        <v>2.28</v>
      </c>
      <c r="IB141" s="17" t="s">
        <v>263</v>
      </c>
      <c r="IC141" s="17" t="s">
        <v>206</v>
      </c>
      <c r="IE141" s="18"/>
      <c r="IF141" s="18"/>
      <c r="IG141" s="18"/>
      <c r="IH141" s="18"/>
      <c r="II141" s="18"/>
    </row>
    <row r="142" spans="1:243" s="17" customFormat="1" ht="45">
      <c r="A142" s="30">
        <v>2.29</v>
      </c>
      <c r="B142" s="51" t="s">
        <v>336</v>
      </c>
      <c r="C142" s="30" t="s">
        <v>207</v>
      </c>
      <c r="D142" s="52">
        <v>48</v>
      </c>
      <c r="E142" s="53" t="s">
        <v>144</v>
      </c>
      <c r="F142" s="54">
        <v>253.44</v>
      </c>
      <c r="G142" s="55"/>
      <c r="H142" s="56"/>
      <c r="I142" s="57" t="s">
        <v>34</v>
      </c>
      <c r="J142" s="58">
        <f t="shared" si="4"/>
        <v>1</v>
      </c>
      <c r="K142" s="56" t="s">
        <v>35</v>
      </c>
      <c r="L142" s="56" t="s">
        <v>4</v>
      </c>
      <c r="M142" s="59"/>
      <c r="N142" s="60"/>
      <c r="O142" s="60"/>
      <c r="P142" s="61"/>
      <c r="Q142" s="60"/>
      <c r="R142" s="60"/>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3">
        <f t="shared" si="5"/>
        <v>12165.12</v>
      </c>
      <c r="BB142" s="64">
        <f t="shared" si="6"/>
        <v>12165.12</v>
      </c>
      <c r="BC142" s="65" t="str">
        <f t="shared" si="7"/>
        <v>INR  Twelve Thousand One Hundred &amp; Sixty Five  and Paise Twelve Only</v>
      </c>
      <c r="IA142" s="17">
        <v>2.29</v>
      </c>
      <c r="IB142" s="17" t="s">
        <v>336</v>
      </c>
      <c r="IC142" s="17" t="s">
        <v>207</v>
      </c>
      <c r="ID142" s="17">
        <v>48</v>
      </c>
      <c r="IE142" s="18" t="s">
        <v>144</v>
      </c>
      <c r="IF142" s="18"/>
      <c r="IG142" s="18"/>
      <c r="IH142" s="18"/>
      <c r="II142" s="18"/>
    </row>
    <row r="143" spans="1:243" s="17" customFormat="1" ht="94.5">
      <c r="A143" s="30">
        <v>2.3</v>
      </c>
      <c r="B143" s="51" t="s">
        <v>337</v>
      </c>
      <c r="C143" s="30" t="s">
        <v>208</v>
      </c>
      <c r="D143" s="67"/>
      <c r="E143" s="68"/>
      <c r="F143" s="68"/>
      <c r="G143" s="68"/>
      <c r="H143" s="68"/>
      <c r="I143" s="68"/>
      <c r="J143" s="68"/>
      <c r="K143" s="68"/>
      <c r="L143" s="68"/>
      <c r="M143" s="68"/>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70"/>
      <c r="IA143" s="17">
        <v>2.3</v>
      </c>
      <c r="IB143" s="17" t="s">
        <v>337</v>
      </c>
      <c r="IC143" s="17" t="s">
        <v>208</v>
      </c>
      <c r="IE143" s="18"/>
      <c r="IF143" s="18"/>
      <c r="IG143" s="18"/>
      <c r="IH143" s="18"/>
      <c r="II143" s="18"/>
    </row>
    <row r="144" spans="1:243" s="17" customFormat="1" ht="47.25">
      <c r="A144" s="30">
        <v>2.31</v>
      </c>
      <c r="B144" s="51" t="s">
        <v>338</v>
      </c>
      <c r="C144" s="30" t="s">
        <v>339</v>
      </c>
      <c r="D144" s="52">
        <v>6</v>
      </c>
      <c r="E144" s="53" t="s">
        <v>144</v>
      </c>
      <c r="F144" s="54">
        <v>505.57</v>
      </c>
      <c r="G144" s="55"/>
      <c r="H144" s="56"/>
      <c r="I144" s="57" t="s">
        <v>34</v>
      </c>
      <c r="J144" s="58">
        <f t="shared" si="4"/>
        <v>1</v>
      </c>
      <c r="K144" s="56" t="s">
        <v>35</v>
      </c>
      <c r="L144" s="56" t="s">
        <v>4</v>
      </c>
      <c r="M144" s="59"/>
      <c r="N144" s="60"/>
      <c r="O144" s="60"/>
      <c r="P144" s="61"/>
      <c r="Q144" s="60"/>
      <c r="R144" s="60"/>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2"/>
      <c r="BA144" s="63">
        <f t="shared" si="5"/>
        <v>3033.42</v>
      </c>
      <c r="BB144" s="64">
        <f t="shared" si="6"/>
        <v>3033.42</v>
      </c>
      <c r="BC144" s="65" t="str">
        <f t="shared" si="7"/>
        <v>INR  Three Thousand  &amp;Thirty Three  and Paise Forty Two Only</v>
      </c>
      <c r="IA144" s="17">
        <v>2.31</v>
      </c>
      <c r="IB144" s="17" t="s">
        <v>338</v>
      </c>
      <c r="IC144" s="17" t="s">
        <v>339</v>
      </c>
      <c r="ID144" s="17">
        <v>6</v>
      </c>
      <c r="IE144" s="18" t="s">
        <v>144</v>
      </c>
      <c r="IF144" s="18"/>
      <c r="IG144" s="18"/>
      <c r="IH144" s="18"/>
      <c r="II144" s="18"/>
    </row>
    <row r="145" spans="1:243" s="17" customFormat="1" ht="110.25">
      <c r="A145" s="30">
        <v>2.32</v>
      </c>
      <c r="B145" s="51" t="s">
        <v>264</v>
      </c>
      <c r="C145" s="30" t="s">
        <v>209</v>
      </c>
      <c r="D145" s="52">
        <v>3</v>
      </c>
      <c r="E145" s="53" t="s">
        <v>144</v>
      </c>
      <c r="F145" s="54">
        <v>394.17</v>
      </c>
      <c r="G145" s="55"/>
      <c r="H145" s="56"/>
      <c r="I145" s="57" t="s">
        <v>34</v>
      </c>
      <c r="J145" s="58">
        <f t="shared" si="4"/>
        <v>1</v>
      </c>
      <c r="K145" s="56" t="s">
        <v>35</v>
      </c>
      <c r="L145" s="56" t="s">
        <v>4</v>
      </c>
      <c r="M145" s="59"/>
      <c r="N145" s="60"/>
      <c r="O145" s="60"/>
      <c r="P145" s="61"/>
      <c r="Q145" s="60"/>
      <c r="R145" s="60"/>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2"/>
      <c r="BA145" s="63">
        <f t="shared" si="5"/>
        <v>1182.51</v>
      </c>
      <c r="BB145" s="64">
        <f t="shared" si="6"/>
        <v>1182.51</v>
      </c>
      <c r="BC145" s="65" t="str">
        <f aca="true" t="shared" si="8" ref="BC145:BC171">SpellNumber(L145,BB145)</f>
        <v>INR  One Thousand One Hundred &amp; Eighty Two  and Paise Fifty One Only</v>
      </c>
      <c r="IA145" s="17">
        <v>2.32</v>
      </c>
      <c r="IB145" s="17" t="s">
        <v>264</v>
      </c>
      <c r="IC145" s="17" t="s">
        <v>209</v>
      </c>
      <c r="ID145" s="17">
        <v>3</v>
      </c>
      <c r="IE145" s="18" t="s">
        <v>144</v>
      </c>
      <c r="IF145" s="18"/>
      <c r="IG145" s="18"/>
      <c r="IH145" s="18"/>
      <c r="II145" s="18"/>
    </row>
    <row r="146" spans="1:243" s="17" customFormat="1" ht="78.75">
      <c r="A146" s="30">
        <v>2.33</v>
      </c>
      <c r="B146" s="51" t="s">
        <v>265</v>
      </c>
      <c r="C146" s="30" t="s">
        <v>210</v>
      </c>
      <c r="D146" s="67"/>
      <c r="E146" s="68"/>
      <c r="F146" s="68"/>
      <c r="G146" s="68"/>
      <c r="H146" s="68"/>
      <c r="I146" s="68"/>
      <c r="J146" s="68"/>
      <c r="K146" s="68"/>
      <c r="L146" s="68"/>
      <c r="M146" s="68"/>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70"/>
      <c r="IA146" s="17">
        <v>2.33</v>
      </c>
      <c r="IB146" s="17" t="s">
        <v>265</v>
      </c>
      <c r="IC146" s="17" t="s">
        <v>210</v>
      </c>
      <c r="IE146" s="18"/>
      <c r="IF146" s="18"/>
      <c r="IG146" s="18"/>
      <c r="IH146" s="18"/>
      <c r="II146" s="18"/>
    </row>
    <row r="147" spans="1:243" s="17" customFormat="1" ht="45">
      <c r="A147" s="30">
        <v>2.34</v>
      </c>
      <c r="B147" s="51" t="s">
        <v>340</v>
      </c>
      <c r="C147" s="30" t="s">
        <v>211</v>
      </c>
      <c r="D147" s="52">
        <v>24</v>
      </c>
      <c r="E147" s="53" t="s">
        <v>144</v>
      </c>
      <c r="F147" s="54">
        <v>68.61</v>
      </c>
      <c r="G147" s="55"/>
      <c r="H147" s="56"/>
      <c r="I147" s="57" t="s">
        <v>34</v>
      </c>
      <c r="J147" s="58">
        <f aca="true" t="shared" si="9" ref="J147:J171">IF(I147="Less(-)",-1,1)</f>
        <v>1</v>
      </c>
      <c r="K147" s="56" t="s">
        <v>35</v>
      </c>
      <c r="L147" s="56" t="s">
        <v>4</v>
      </c>
      <c r="M147" s="59"/>
      <c r="N147" s="60"/>
      <c r="O147" s="60"/>
      <c r="P147" s="61"/>
      <c r="Q147" s="60"/>
      <c r="R147" s="60"/>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3">
        <f aca="true" t="shared" si="10" ref="BA147:BA171">D147*F147</f>
        <v>1646.64</v>
      </c>
      <c r="BB147" s="64">
        <f aca="true" t="shared" si="11" ref="BB147:BB171">BA147+SUM(N147:AZ147)</f>
        <v>1646.64</v>
      </c>
      <c r="BC147" s="65" t="str">
        <f t="shared" si="8"/>
        <v>INR  One Thousand Six Hundred &amp; Forty Six  and Paise Sixty Four Only</v>
      </c>
      <c r="IA147" s="17">
        <v>2.34</v>
      </c>
      <c r="IB147" s="17" t="s">
        <v>340</v>
      </c>
      <c r="IC147" s="17" t="s">
        <v>211</v>
      </c>
      <c r="ID147" s="17">
        <v>24</v>
      </c>
      <c r="IE147" s="18" t="s">
        <v>144</v>
      </c>
      <c r="IF147" s="18"/>
      <c r="IG147" s="18"/>
      <c r="IH147" s="18"/>
      <c r="II147" s="18"/>
    </row>
    <row r="148" spans="1:243" s="17" customFormat="1" ht="173.25">
      <c r="A148" s="30">
        <v>2.35</v>
      </c>
      <c r="B148" s="51" t="s">
        <v>341</v>
      </c>
      <c r="C148" s="30" t="s">
        <v>212</v>
      </c>
      <c r="D148" s="67"/>
      <c r="E148" s="68"/>
      <c r="F148" s="68"/>
      <c r="G148" s="68"/>
      <c r="H148" s="68"/>
      <c r="I148" s="68"/>
      <c r="J148" s="68"/>
      <c r="K148" s="68"/>
      <c r="L148" s="68"/>
      <c r="M148" s="68"/>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70"/>
      <c r="IA148" s="17">
        <v>2.35</v>
      </c>
      <c r="IB148" s="17" t="s">
        <v>341</v>
      </c>
      <c r="IC148" s="17" t="s">
        <v>212</v>
      </c>
      <c r="IE148" s="18"/>
      <c r="IF148" s="18"/>
      <c r="IG148" s="18"/>
      <c r="IH148" s="18"/>
      <c r="II148" s="18"/>
    </row>
    <row r="149" spans="1:243" s="17" customFormat="1" ht="45">
      <c r="A149" s="30">
        <v>2.36</v>
      </c>
      <c r="B149" s="51" t="s">
        <v>342</v>
      </c>
      <c r="C149" s="30" t="s">
        <v>213</v>
      </c>
      <c r="D149" s="52">
        <v>99.6</v>
      </c>
      <c r="E149" s="53" t="s">
        <v>145</v>
      </c>
      <c r="F149" s="54">
        <v>155.2</v>
      </c>
      <c r="G149" s="55"/>
      <c r="H149" s="56"/>
      <c r="I149" s="57" t="s">
        <v>34</v>
      </c>
      <c r="J149" s="58">
        <f t="shared" si="9"/>
        <v>1</v>
      </c>
      <c r="K149" s="56" t="s">
        <v>35</v>
      </c>
      <c r="L149" s="56" t="s">
        <v>4</v>
      </c>
      <c r="M149" s="59"/>
      <c r="N149" s="60"/>
      <c r="O149" s="60"/>
      <c r="P149" s="61"/>
      <c r="Q149" s="60"/>
      <c r="R149" s="60"/>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3">
        <f t="shared" si="10"/>
        <v>15457.92</v>
      </c>
      <c r="BB149" s="64">
        <f t="shared" si="11"/>
        <v>15457.92</v>
      </c>
      <c r="BC149" s="65" t="str">
        <f t="shared" si="8"/>
        <v>INR  Fifteen Thousand Four Hundred &amp; Fifty Seven  and Paise Ninety Two Only</v>
      </c>
      <c r="IA149" s="17">
        <v>2.36</v>
      </c>
      <c r="IB149" s="17" t="s">
        <v>342</v>
      </c>
      <c r="IC149" s="17" t="s">
        <v>213</v>
      </c>
      <c r="ID149" s="17">
        <v>99.6</v>
      </c>
      <c r="IE149" s="18" t="s">
        <v>145</v>
      </c>
      <c r="IF149" s="18"/>
      <c r="IG149" s="18"/>
      <c r="IH149" s="18"/>
      <c r="II149" s="18"/>
    </row>
    <row r="150" spans="1:243" s="17" customFormat="1" ht="204.75">
      <c r="A150" s="30">
        <v>2.37</v>
      </c>
      <c r="B150" s="51" t="s">
        <v>343</v>
      </c>
      <c r="C150" s="30" t="s">
        <v>214</v>
      </c>
      <c r="D150" s="52">
        <v>6.3</v>
      </c>
      <c r="E150" s="53" t="s">
        <v>146</v>
      </c>
      <c r="F150" s="54">
        <v>3981.32</v>
      </c>
      <c r="G150" s="55"/>
      <c r="H150" s="56"/>
      <c r="I150" s="57" t="s">
        <v>34</v>
      </c>
      <c r="J150" s="58">
        <f t="shared" si="9"/>
        <v>1</v>
      </c>
      <c r="K150" s="56" t="s">
        <v>35</v>
      </c>
      <c r="L150" s="56" t="s">
        <v>4</v>
      </c>
      <c r="M150" s="59"/>
      <c r="N150" s="60"/>
      <c r="O150" s="60"/>
      <c r="P150" s="61"/>
      <c r="Q150" s="60"/>
      <c r="R150" s="60"/>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3">
        <f t="shared" si="10"/>
        <v>25082.32</v>
      </c>
      <c r="BB150" s="64">
        <f t="shared" si="11"/>
        <v>25082.32</v>
      </c>
      <c r="BC150" s="65" t="str">
        <f t="shared" si="8"/>
        <v>INR  Twenty Five Thousand  &amp;Eighty Two  and Paise Thirty Two Only</v>
      </c>
      <c r="IA150" s="17">
        <v>2.37</v>
      </c>
      <c r="IB150" s="17" t="s">
        <v>343</v>
      </c>
      <c r="IC150" s="17" t="s">
        <v>214</v>
      </c>
      <c r="ID150" s="17">
        <v>6.3</v>
      </c>
      <c r="IE150" s="18" t="s">
        <v>146</v>
      </c>
      <c r="IF150" s="18"/>
      <c r="IG150" s="18"/>
      <c r="IH150" s="18"/>
      <c r="II150" s="18"/>
    </row>
    <row r="151" spans="1:243" s="17" customFormat="1" ht="15.75">
      <c r="A151" s="30">
        <v>2.38</v>
      </c>
      <c r="B151" s="51" t="s">
        <v>344</v>
      </c>
      <c r="C151" s="30" t="s">
        <v>215</v>
      </c>
      <c r="D151" s="67"/>
      <c r="E151" s="68"/>
      <c r="F151" s="68"/>
      <c r="G151" s="68"/>
      <c r="H151" s="68"/>
      <c r="I151" s="68"/>
      <c r="J151" s="68"/>
      <c r="K151" s="68"/>
      <c r="L151" s="68"/>
      <c r="M151" s="68"/>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70"/>
      <c r="IA151" s="17">
        <v>2.38</v>
      </c>
      <c r="IB151" s="17" t="s">
        <v>344</v>
      </c>
      <c r="IC151" s="17" t="s">
        <v>215</v>
      </c>
      <c r="IE151" s="18"/>
      <c r="IF151" s="18"/>
      <c r="IG151" s="18"/>
      <c r="IH151" s="18"/>
      <c r="II151" s="18"/>
    </row>
    <row r="152" spans="1:243" s="17" customFormat="1" ht="346.5">
      <c r="A152" s="30">
        <v>2.39</v>
      </c>
      <c r="B152" s="51" t="s">
        <v>345</v>
      </c>
      <c r="C152" s="30" t="s">
        <v>216</v>
      </c>
      <c r="D152" s="52">
        <v>26.7</v>
      </c>
      <c r="E152" s="53" t="s">
        <v>142</v>
      </c>
      <c r="F152" s="54">
        <v>452.96</v>
      </c>
      <c r="G152" s="55"/>
      <c r="H152" s="56"/>
      <c r="I152" s="57" t="s">
        <v>34</v>
      </c>
      <c r="J152" s="58">
        <f t="shared" si="9"/>
        <v>1</v>
      </c>
      <c r="K152" s="56" t="s">
        <v>35</v>
      </c>
      <c r="L152" s="56" t="s">
        <v>4</v>
      </c>
      <c r="M152" s="59"/>
      <c r="N152" s="60"/>
      <c r="O152" s="60"/>
      <c r="P152" s="61"/>
      <c r="Q152" s="60"/>
      <c r="R152" s="60"/>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2"/>
      <c r="BA152" s="63">
        <f t="shared" si="10"/>
        <v>12094.03</v>
      </c>
      <c r="BB152" s="64">
        <f t="shared" si="11"/>
        <v>12094.03</v>
      </c>
      <c r="BC152" s="65" t="str">
        <f t="shared" si="8"/>
        <v>INR  Twelve Thousand  &amp;Ninety Four  and Paise Three Only</v>
      </c>
      <c r="IA152" s="17">
        <v>2.39</v>
      </c>
      <c r="IB152" s="17" t="s">
        <v>345</v>
      </c>
      <c r="IC152" s="17" t="s">
        <v>216</v>
      </c>
      <c r="ID152" s="17">
        <v>26.7</v>
      </c>
      <c r="IE152" s="18" t="s">
        <v>142</v>
      </c>
      <c r="IF152" s="18"/>
      <c r="IG152" s="18"/>
      <c r="IH152" s="18"/>
      <c r="II152" s="18"/>
    </row>
    <row r="153" spans="1:243" s="17" customFormat="1" ht="31.5">
      <c r="A153" s="30">
        <v>2.4</v>
      </c>
      <c r="B153" s="51" t="s">
        <v>346</v>
      </c>
      <c r="C153" s="30" t="s">
        <v>217</v>
      </c>
      <c r="D153" s="67"/>
      <c r="E153" s="68"/>
      <c r="F153" s="68"/>
      <c r="G153" s="68"/>
      <c r="H153" s="68"/>
      <c r="I153" s="68"/>
      <c r="J153" s="68"/>
      <c r="K153" s="68"/>
      <c r="L153" s="68"/>
      <c r="M153" s="68"/>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70"/>
      <c r="IA153" s="17">
        <v>2.4</v>
      </c>
      <c r="IB153" s="17" t="s">
        <v>346</v>
      </c>
      <c r="IC153" s="17" t="s">
        <v>217</v>
      </c>
      <c r="IE153" s="18"/>
      <c r="IF153" s="18"/>
      <c r="IG153" s="18"/>
      <c r="IH153" s="18"/>
      <c r="II153" s="18"/>
    </row>
    <row r="154" spans="1:243" s="17" customFormat="1" ht="47.25">
      <c r="A154" s="30">
        <v>2.41</v>
      </c>
      <c r="B154" s="51" t="s">
        <v>347</v>
      </c>
      <c r="C154" s="30" t="s">
        <v>218</v>
      </c>
      <c r="D154" s="52">
        <v>16.65</v>
      </c>
      <c r="E154" s="53" t="s">
        <v>141</v>
      </c>
      <c r="F154" s="54">
        <v>6585.49</v>
      </c>
      <c r="G154" s="55"/>
      <c r="H154" s="56"/>
      <c r="I154" s="57" t="s">
        <v>34</v>
      </c>
      <c r="J154" s="58">
        <f t="shared" si="9"/>
        <v>1</v>
      </c>
      <c r="K154" s="56" t="s">
        <v>35</v>
      </c>
      <c r="L154" s="56" t="s">
        <v>4</v>
      </c>
      <c r="M154" s="59"/>
      <c r="N154" s="60"/>
      <c r="O154" s="60"/>
      <c r="P154" s="61"/>
      <c r="Q154" s="60"/>
      <c r="R154" s="60"/>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3">
        <f t="shared" si="10"/>
        <v>109648.41</v>
      </c>
      <c r="BB154" s="64">
        <f t="shared" si="11"/>
        <v>109648.41</v>
      </c>
      <c r="BC154" s="65" t="str">
        <f t="shared" si="8"/>
        <v>INR  One Lakh Nine Thousand Six Hundred &amp; Forty Eight  and Paise Forty One Only</v>
      </c>
      <c r="IA154" s="17">
        <v>2.41</v>
      </c>
      <c r="IB154" s="17" t="s">
        <v>347</v>
      </c>
      <c r="IC154" s="17" t="s">
        <v>218</v>
      </c>
      <c r="ID154" s="17">
        <v>16.65</v>
      </c>
      <c r="IE154" s="18" t="s">
        <v>141</v>
      </c>
      <c r="IF154" s="18"/>
      <c r="IG154" s="18"/>
      <c r="IH154" s="18"/>
      <c r="II154" s="18"/>
    </row>
    <row r="155" spans="1:243" s="17" customFormat="1" ht="31.5">
      <c r="A155" s="30">
        <v>2.42</v>
      </c>
      <c r="B155" s="51" t="s">
        <v>137</v>
      </c>
      <c r="C155" s="30" t="s">
        <v>219</v>
      </c>
      <c r="D155" s="67"/>
      <c r="E155" s="68"/>
      <c r="F155" s="68"/>
      <c r="G155" s="68"/>
      <c r="H155" s="68"/>
      <c r="I155" s="68"/>
      <c r="J155" s="68"/>
      <c r="K155" s="68"/>
      <c r="L155" s="68"/>
      <c r="M155" s="68"/>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70"/>
      <c r="IA155" s="17">
        <v>2.42</v>
      </c>
      <c r="IB155" s="17" t="s">
        <v>137</v>
      </c>
      <c r="IC155" s="17" t="s">
        <v>219</v>
      </c>
      <c r="IE155" s="18"/>
      <c r="IF155" s="18"/>
      <c r="IG155" s="18"/>
      <c r="IH155" s="18"/>
      <c r="II155" s="18"/>
    </row>
    <row r="156" spans="1:243" s="17" customFormat="1" ht="220.5">
      <c r="A156" s="30">
        <v>2.43</v>
      </c>
      <c r="B156" s="51" t="s">
        <v>348</v>
      </c>
      <c r="C156" s="30" t="s">
        <v>220</v>
      </c>
      <c r="D156" s="67"/>
      <c r="E156" s="68"/>
      <c r="F156" s="68"/>
      <c r="G156" s="68"/>
      <c r="H156" s="68"/>
      <c r="I156" s="68"/>
      <c r="J156" s="68"/>
      <c r="K156" s="68"/>
      <c r="L156" s="68"/>
      <c r="M156" s="68"/>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70"/>
      <c r="IA156" s="17">
        <v>2.43</v>
      </c>
      <c r="IB156" s="17" t="s">
        <v>348</v>
      </c>
      <c r="IC156" s="17" t="s">
        <v>220</v>
      </c>
      <c r="IE156" s="18"/>
      <c r="IF156" s="18"/>
      <c r="IG156" s="18"/>
      <c r="IH156" s="18"/>
      <c r="II156" s="18"/>
    </row>
    <row r="157" spans="1:243" s="17" customFormat="1" ht="30">
      <c r="A157" s="30">
        <v>2.44</v>
      </c>
      <c r="B157" s="51" t="s">
        <v>349</v>
      </c>
      <c r="C157" s="30" t="s">
        <v>221</v>
      </c>
      <c r="D157" s="52">
        <v>27.14</v>
      </c>
      <c r="E157" s="53" t="s">
        <v>142</v>
      </c>
      <c r="F157" s="54">
        <v>185.49</v>
      </c>
      <c r="G157" s="55"/>
      <c r="H157" s="56"/>
      <c r="I157" s="57" t="s">
        <v>34</v>
      </c>
      <c r="J157" s="58">
        <f t="shared" si="9"/>
        <v>1</v>
      </c>
      <c r="K157" s="56" t="s">
        <v>35</v>
      </c>
      <c r="L157" s="56" t="s">
        <v>4</v>
      </c>
      <c r="M157" s="59"/>
      <c r="N157" s="60"/>
      <c r="O157" s="60"/>
      <c r="P157" s="61"/>
      <c r="Q157" s="60"/>
      <c r="R157" s="60"/>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3">
        <f t="shared" si="10"/>
        <v>5034.2</v>
      </c>
      <c r="BB157" s="64">
        <f t="shared" si="11"/>
        <v>5034.2</v>
      </c>
      <c r="BC157" s="65" t="str">
        <f t="shared" si="8"/>
        <v>INR  Five Thousand  &amp;Thirty Four  and Paise Twenty Only</v>
      </c>
      <c r="IA157" s="17">
        <v>2.44</v>
      </c>
      <c r="IB157" s="17" t="s">
        <v>349</v>
      </c>
      <c r="IC157" s="17" t="s">
        <v>221</v>
      </c>
      <c r="ID157" s="17">
        <v>27.14</v>
      </c>
      <c r="IE157" s="18" t="s">
        <v>142</v>
      </c>
      <c r="IF157" s="18"/>
      <c r="IG157" s="18"/>
      <c r="IH157" s="18"/>
      <c r="II157" s="18"/>
    </row>
    <row r="158" spans="1:243" s="17" customFormat="1" ht="189">
      <c r="A158" s="30">
        <v>2.45</v>
      </c>
      <c r="B158" s="51" t="s">
        <v>350</v>
      </c>
      <c r="C158" s="30" t="s">
        <v>222</v>
      </c>
      <c r="D158" s="67"/>
      <c r="E158" s="68"/>
      <c r="F158" s="68"/>
      <c r="G158" s="68"/>
      <c r="H158" s="68"/>
      <c r="I158" s="68"/>
      <c r="J158" s="68"/>
      <c r="K158" s="68"/>
      <c r="L158" s="68"/>
      <c r="M158" s="68"/>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70"/>
      <c r="IA158" s="17">
        <v>2.45</v>
      </c>
      <c r="IB158" s="17" t="s">
        <v>350</v>
      </c>
      <c r="IC158" s="17" t="s">
        <v>222</v>
      </c>
      <c r="IE158" s="18"/>
      <c r="IF158" s="18"/>
      <c r="IG158" s="18"/>
      <c r="IH158" s="18"/>
      <c r="II158" s="18"/>
    </row>
    <row r="159" spans="1:243" s="17" customFormat="1" ht="45">
      <c r="A159" s="30">
        <v>2.46</v>
      </c>
      <c r="B159" s="51" t="s">
        <v>351</v>
      </c>
      <c r="C159" s="30" t="s">
        <v>223</v>
      </c>
      <c r="D159" s="52">
        <v>147.5</v>
      </c>
      <c r="E159" s="53" t="s">
        <v>145</v>
      </c>
      <c r="F159" s="54">
        <v>11.71</v>
      </c>
      <c r="G159" s="55"/>
      <c r="H159" s="56"/>
      <c r="I159" s="57" t="s">
        <v>34</v>
      </c>
      <c r="J159" s="58">
        <f t="shared" si="9"/>
        <v>1</v>
      </c>
      <c r="K159" s="56" t="s">
        <v>35</v>
      </c>
      <c r="L159" s="56" t="s">
        <v>4</v>
      </c>
      <c r="M159" s="59"/>
      <c r="N159" s="60"/>
      <c r="O159" s="60"/>
      <c r="P159" s="61"/>
      <c r="Q159" s="60"/>
      <c r="R159" s="60"/>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2"/>
      <c r="BA159" s="63">
        <f t="shared" si="10"/>
        <v>1727.23</v>
      </c>
      <c r="BB159" s="64">
        <f t="shared" si="11"/>
        <v>1727.23</v>
      </c>
      <c r="BC159" s="65" t="str">
        <f t="shared" si="8"/>
        <v>INR  One Thousand Seven Hundred &amp; Twenty Seven  and Paise Twenty Three Only</v>
      </c>
      <c r="IA159" s="17">
        <v>2.46</v>
      </c>
      <c r="IB159" s="17" t="s">
        <v>351</v>
      </c>
      <c r="IC159" s="17" t="s">
        <v>223</v>
      </c>
      <c r="ID159" s="17">
        <v>147.5</v>
      </c>
      <c r="IE159" s="18" t="s">
        <v>145</v>
      </c>
      <c r="IF159" s="18"/>
      <c r="IG159" s="18"/>
      <c r="IH159" s="18"/>
      <c r="II159" s="18"/>
    </row>
    <row r="160" spans="1:243" s="17" customFormat="1" ht="92.25" customHeight="1">
      <c r="A160" s="30">
        <v>2.47</v>
      </c>
      <c r="B160" s="51" t="s">
        <v>352</v>
      </c>
      <c r="C160" s="30" t="s">
        <v>353</v>
      </c>
      <c r="D160" s="67"/>
      <c r="E160" s="68"/>
      <c r="F160" s="68"/>
      <c r="G160" s="68"/>
      <c r="H160" s="68"/>
      <c r="I160" s="68"/>
      <c r="J160" s="68"/>
      <c r="K160" s="68"/>
      <c r="L160" s="68"/>
      <c r="M160" s="68"/>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70"/>
      <c r="IA160" s="17">
        <v>2.47</v>
      </c>
      <c r="IB160" s="31" t="s">
        <v>352</v>
      </c>
      <c r="IC160" s="17" t="s">
        <v>353</v>
      </c>
      <c r="IE160" s="18"/>
      <c r="IF160" s="18"/>
      <c r="IG160" s="18"/>
      <c r="IH160" s="18"/>
      <c r="II160" s="18"/>
    </row>
    <row r="161" spans="1:243" s="17" customFormat="1" ht="37.5" customHeight="1">
      <c r="A161" s="30">
        <v>2.48</v>
      </c>
      <c r="B161" s="51" t="s">
        <v>354</v>
      </c>
      <c r="C161" s="30" t="s">
        <v>224</v>
      </c>
      <c r="D161" s="52">
        <v>27.14</v>
      </c>
      <c r="E161" s="53" t="s">
        <v>142</v>
      </c>
      <c r="F161" s="54">
        <v>342.35</v>
      </c>
      <c r="G161" s="55"/>
      <c r="H161" s="56"/>
      <c r="I161" s="57" t="s">
        <v>34</v>
      </c>
      <c r="J161" s="58">
        <f t="shared" si="9"/>
        <v>1</v>
      </c>
      <c r="K161" s="56" t="s">
        <v>35</v>
      </c>
      <c r="L161" s="56" t="s">
        <v>4</v>
      </c>
      <c r="M161" s="59"/>
      <c r="N161" s="60"/>
      <c r="O161" s="60"/>
      <c r="P161" s="61"/>
      <c r="Q161" s="60"/>
      <c r="R161" s="60"/>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3">
        <f t="shared" si="10"/>
        <v>9291.38</v>
      </c>
      <c r="BB161" s="64">
        <f t="shared" si="11"/>
        <v>9291.38</v>
      </c>
      <c r="BC161" s="65" t="str">
        <f t="shared" si="8"/>
        <v>INR  Nine Thousand Two Hundred &amp; Ninety One  and Paise Thirty Eight Only</v>
      </c>
      <c r="IA161" s="17">
        <v>2.48</v>
      </c>
      <c r="IB161" s="31" t="s">
        <v>354</v>
      </c>
      <c r="IC161" s="17" t="s">
        <v>224</v>
      </c>
      <c r="ID161" s="17">
        <v>27.14</v>
      </c>
      <c r="IE161" s="18" t="s">
        <v>142</v>
      </c>
      <c r="IF161" s="18"/>
      <c r="IG161" s="18"/>
      <c r="IH161" s="18"/>
      <c r="II161" s="18"/>
    </row>
    <row r="162" spans="1:243" s="17" customFormat="1" ht="120" customHeight="1">
      <c r="A162" s="30">
        <v>2.49</v>
      </c>
      <c r="B162" s="51" t="s">
        <v>355</v>
      </c>
      <c r="C162" s="30" t="s">
        <v>225</v>
      </c>
      <c r="D162" s="67"/>
      <c r="E162" s="68"/>
      <c r="F162" s="68"/>
      <c r="G162" s="68"/>
      <c r="H162" s="68"/>
      <c r="I162" s="68"/>
      <c r="J162" s="68"/>
      <c r="K162" s="68"/>
      <c r="L162" s="68"/>
      <c r="M162" s="68"/>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70"/>
      <c r="IA162" s="17">
        <v>2.49</v>
      </c>
      <c r="IB162" s="31" t="s">
        <v>355</v>
      </c>
      <c r="IC162" s="17" t="s">
        <v>225</v>
      </c>
      <c r="IE162" s="18"/>
      <c r="IF162" s="18"/>
      <c r="IG162" s="18"/>
      <c r="IH162" s="18"/>
      <c r="II162" s="18"/>
    </row>
    <row r="163" spans="1:243" s="17" customFormat="1" ht="31.5" customHeight="1">
      <c r="A163" s="30">
        <v>2.5</v>
      </c>
      <c r="B163" s="51" t="s">
        <v>356</v>
      </c>
      <c r="C163" s="30" t="s">
        <v>226</v>
      </c>
      <c r="D163" s="52">
        <v>27.14</v>
      </c>
      <c r="E163" s="53" t="s">
        <v>142</v>
      </c>
      <c r="F163" s="54">
        <v>895.18</v>
      </c>
      <c r="G163" s="55"/>
      <c r="H163" s="56"/>
      <c r="I163" s="57" t="s">
        <v>34</v>
      </c>
      <c r="J163" s="58">
        <f t="shared" si="9"/>
        <v>1</v>
      </c>
      <c r="K163" s="56" t="s">
        <v>35</v>
      </c>
      <c r="L163" s="56" t="s">
        <v>4</v>
      </c>
      <c r="M163" s="59"/>
      <c r="N163" s="60"/>
      <c r="O163" s="60"/>
      <c r="P163" s="61"/>
      <c r="Q163" s="60"/>
      <c r="R163" s="60"/>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3">
        <f t="shared" si="10"/>
        <v>24295.19</v>
      </c>
      <c r="BB163" s="64">
        <f t="shared" si="11"/>
        <v>24295.19</v>
      </c>
      <c r="BC163" s="65" t="str">
        <f t="shared" si="8"/>
        <v>INR  Twenty Four Thousand Two Hundred &amp; Ninety Five  and Paise Nineteen Only</v>
      </c>
      <c r="IA163" s="17">
        <v>2.5</v>
      </c>
      <c r="IB163" s="17" t="s">
        <v>356</v>
      </c>
      <c r="IC163" s="17" t="s">
        <v>226</v>
      </c>
      <c r="ID163" s="17">
        <v>27.14</v>
      </c>
      <c r="IE163" s="18" t="s">
        <v>142</v>
      </c>
      <c r="IF163" s="18"/>
      <c r="IG163" s="18"/>
      <c r="IH163" s="18"/>
      <c r="II163" s="18"/>
    </row>
    <row r="164" spans="1:243" s="17" customFormat="1" ht="118.5" customHeight="1">
      <c r="A164" s="30">
        <v>2.51</v>
      </c>
      <c r="B164" s="51" t="s">
        <v>138</v>
      </c>
      <c r="C164" s="30" t="s">
        <v>227</v>
      </c>
      <c r="D164" s="67"/>
      <c r="E164" s="68"/>
      <c r="F164" s="68"/>
      <c r="G164" s="68"/>
      <c r="H164" s="68"/>
      <c r="I164" s="68"/>
      <c r="J164" s="68"/>
      <c r="K164" s="68"/>
      <c r="L164" s="68"/>
      <c r="M164" s="68"/>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70"/>
      <c r="IA164" s="17">
        <v>2.51</v>
      </c>
      <c r="IB164" s="31" t="s">
        <v>138</v>
      </c>
      <c r="IC164" s="17" t="s">
        <v>227</v>
      </c>
      <c r="IE164" s="18"/>
      <c r="IF164" s="18"/>
      <c r="IG164" s="18"/>
      <c r="IH164" s="18"/>
      <c r="II164" s="18"/>
    </row>
    <row r="165" spans="1:243" s="17" customFormat="1" ht="33" customHeight="1">
      <c r="A165" s="30">
        <v>2.52</v>
      </c>
      <c r="B165" s="51" t="s">
        <v>139</v>
      </c>
      <c r="C165" s="30" t="s">
        <v>228</v>
      </c>
      <c r="D165" s="52">
        <v>251.4</v>
      </c>
      <c r="E165" s="53" t="s">
        <v>142</v>
      </c>
      <c r="F165" s="54">
        <v>40.07</v>
      </c>
      <c r="G165" s="55"/>
      <c r="H165" s="56"/>
      <c r="I165" s="57" t="s">
        <v>34</v>
      </c>
      <c r="J165" s="58">
        <f t="shared" si="9"/>
        <v>1</v>
      </c>
      <c r="K165" s="56" t="s">
        <v>35</v>
      </c>
      <c r="L165" s="56" t="s">
        <v>4</v>
      </c>
      <c r="M165" s="59"/>
      <c r="N165" s="60"/>
      <c r="O165" s="60"/>
      <c r="P165" s="61"/>
      <c r="Q165" s="60"/>
      <c r="R165" s="60"/>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3">
        <f t="shared" si="10"/>
        <v>10073.6</v>
      </c>
      <c r="BB165" s="64">
        <f t="shared" si="11"/>
        <v>10073.6</v>
      </c>
      <c r="BC165" s="65" t="str">
        <f t="shared" si="8"/>
        <v>INR  Ten Thousand  &amp;Seventy Three  and Paise Sixty Only</v>
      </c>
      <c r="IA165" s="17">
        <v>2.52</v>
      </c>
      <c r="IB165" s="17" t="s">
        <v>139</v>
      </c>
      <c r="IC165" s="17" t="s">
        <v>228</v>
      </c>
      <c r="ID165" s="17">
        <v>251.4</v>
      </c>
      <c r="IE165" s="18" t="s">
        <v>142</v>
      </c>
      <c r="IF165" s="18"/>
      <c r="IG165" s="18"/>
      <c r="IH165" s="18"/>
      <c r="II165" s="18"/>
    </row>
    <row r="166" spans="1:243" s="17" customFormat="1" ht="31.5">
      <c r="A166" s="30">
        <v>2.53</v>
      </c>
      <c r="B166" s="51" t="s">
        <v>140</v>
      </c>
      <c r="C166" s="30" t="s">
        <v>229</v>
      </c>
      <c r="D166" s="67"/>
      <c r="E166" s="68"/>
      <c r="F166" s="68"/>
      <c r="G166" s="68"/>
      <c r="H166" s="68"/>
      <c r="I166" s="68"/>
      <c r="J166" s="68"/>
      <c r="K166" s="68"/>
      <c r="L166" s="68"/>
      <c r="M166" s="68"/>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70"/>
      <c r="IA166" s="17">
        <v>2.53</v>
      </c>
      <c r="IB166" s="17" t="s">
        <v>140</v>
      </c>
      <c r="IC166" s="17" t="s">
        <v>229</v>
      </c>
      <c r="IE166" s="18"/>
      <c r="IF166" s="18"/>
      <c r="IG166" s="18"/>
      <c r="IH166" s="18"/>
      <c r="II166" s="18"/>
    </row>
    <row r="167" spans="1:243" s="17" customFormat="1" ht="114.75" customHeight="1">
      <c r="A167" s="30">
        <v>2.54</v>
      </c>
      <c r="B167" s="51" t="s">
        <v>357</v>
      </c>
      <c r="C167" s="30" t="s">
        <v>230</v>
      </c>
      <c r="D167" s="52">
        <v>6</v>
      </c>
      <c r="E167" s="53" t="s">
        <v>144</v>
      </c>
      <c r="F167" s="54">
        <v>3789.53</v>
      </c>
      <c r="G167" s="55"/>
      <c r="H167" s="56"/>
      <c r="I167" s="57" t="s">
        <v>34</v>
      </c>
      <c r="J167" s="58">
        <f t="shared" si="9"/>
        <v>1</v>
      </c>
      <c r="K167" s="56" t="s">
        <v>35</v>
      </c>
      <c r="L167" s="56" t="s">
        <v>4</v>
      </c>
      <c r="M167" s="59"/>
      <c r="N167" s="60"/>
      <c r="O167" s="60"/>
      <c r="P167" s="61"/>
      <c r="Q167" s="60"/>
      <c r="R167" s="60"/>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2"/>
      <c r="BA167" s="63">
        <f t="shared" si="10"/>
        <v>22737.18</v>
      </c>
      <c r="BB167" s="64">
        <f t="shared" si="11"/>
        <v>22737.18</v>
      </c>
      <c r="BC167" s="65" t="str">
        <f t="shared" si="8"/>
        <v>INR  Twenty Two Thousand Seven Hundred &amp; Thirty Seven  and Paise Eighteen Only</v>
      </c>
      <c r="IA167" s="17">
        <v>2.54</v>
      </c>
      <c r="IB167" s="31" t="s">
        <v>357</v>
      </c>
      <c r="IC167" s="17" t="s">
        <v>230</v>
      </c>
      <c r="ID167" s="17">
        <v>6</v>
      </c>
      <c r="IE167" s="18" t="s">
        <v>144</v>
      </c>
      <c r="IF167" s="18"/>
      <c r="IG167" s="18"/>
      <c r="IH167" s="18"/>
      <c r="II167" s="18"/>
    </row>
    <row r="168" spans="1:243" s="17" customFormat="1" ht="409.5">
      <c r="A168" s="30">
        <v>2.55</v>
      </c>
      <c r="B168" s="51" t="s">
        <v>358</v>
      </c>
      <c r="C168" s="30" t="s">
        <v>231</v>
      </c>
      <c r="D168" s="52">
        <v>503.85</v>
      </c>
      <c r="E168" s="53" t="s">
        <v>146</v>
      </c>
      <c r="F168" s="54">
        <v>3343.36</v>
      </c>
      <c r="G168" s="55"/>
      <c r="H168" s="56"/>
      <c r="I168" s="57" t="s">
        <v>34</v>
      </c>
      <c r="J168" s="58">
        <f t="shared" si="9"/>
        <v>1</v>
      </c>
      <c r="K168" s="56" t="s">
        <v>35</v>
      </c>
      <c r="L168" s="56" t="s">
        <v>4</v>
      </c>
      <c r="M168" s="59"/>
      <c r="N168" s="60"/>
      <c r="O168" s="60"/>
      <c r="P168" s="61"/>
      <c r="Q168" s="60"/>
      <c r="R168" s="60"/>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3">
        <f t="shared" si="10"/>
        <v>1684551.94</v>
      </c>
      <c r="BB168" s="64">
        <f t="shared" si="11"/>
        <v>1684551.94</v>
      </c>
      <c r="BC168" s="65" t="str">
        <f t="shared" si="8"/>
        <v>INR  Sixteen Lakh Eighty Four Thousand Five Hundred &amp; Fifty One  and Paise Ninety Four Only</v>
      </c>
      <c r="IA168" s="17">
        <v>2.55</v>
      </c>
      <c r="IB168" s="17" t="s">
        <v>358</v>
      </c>
      <c r="IC168" s="17" t="s">
        <v>231</v>
      </c>
      <c r="ID168" s="17">
        <v>503.85</v>
      </c>
      <c r="IE168" s="18" t="s">
        <v>146</v>
      </c>
      <c r="IF168" s="18"/>
      <c r="IG168" s="18"/>
      <c r="IH168" s="18"/>
      <c r="II168" s="18"/>
    </row>
    <row r="169" spans="1:243" s="17" customFormat="1" ht="173.25">
      <c r="A169" s="30">
        <v>2.56</v>
      </c>
      <c r="B169" s="51" t="s">
        <v>359</v>
      </c>
      <c r="C169" s="30" t="s">
        <v>232</v>
      </c>
      <c r="D169" s="52">
        <v>165.9</v>
      </c>
      <c r="E169" s="53" t="s">
        <v>360</v>
      </c>
      <c r="F169" s="54">
        <v>689.79</v>
      </c>
      <c r="G169" s="55"/>
      <c r="H169" s="56"/>
      <c r="I169" s="57" t="s">
        <v>34</v>
      </c>
      <c r="J169" s="58">
        <f t="shared" si="9"/>
        <v>1</v>
      </c>
      <c r="K169" s="56" t="s">
        <v>35</v>
      </c>
      <c r="L169" s="56" t="s">
        <v>4</v>
      </c>
      <c r="M169" s="59"/>
      <c r="N169" s="60"/>
      <c r="O169" s="60"/>
      <c r="P169" s="61"/>
      <c r="Q169" s="60"/>
      <c r="R169" s="60"/>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3">
        <f t="shared" si="10"/>
        <v>114436.16</v>
      </c>
      <c r="BB169" s="64">
        <f t="shared" si="11"/>
        <v>114436.16</v>
      </c>
      <c r="BC169" s="65" t="str">
        <f t="shared" si="8"/>
        <v>INR  One Lakh Fourteen Thousand Four Hundred &amp; Thirty Six  and Paise Sixteen Only</v>
      </c>
      <c r="IA169" s="17">
        <v>2.56</v>
      </c>
      <c r="IB169" s="17" t="s">
        <v>359</v>
      </c>
      <c r="IC169" s="17" t="s">
        <v>232</v>
      </c>
      <c r="ID169" s="17">
        <v>165.9</v>
      </c>
      <c r="IE169" s="18" t="s">
        <v>360</v>
      </c>
      <c r="IF169" s="18"/>
      <c r="IG169" s="18"/>
      <c r="IH169" s="18"/>
      <c r="II169" s="18"/>
    </row>
    <row r="170" spans="1:243" s="17" customFormat="1" ht="173.25">
      <c r="A170" s="30">
        <v>2.57</v>
      </c>
      <c r="B170" s="51" t="s">
        <v>361</v>
      </c>
      <c r="C170" s="30" t="s">
        <v>233</v>
      </c>
      <c r="D170" s="52">
        <v>6</v>
      </c>
      <c r="E170" s="53" t="s">
        <v>362</v>
      </c>
      <c r="F170" s="54">
        <v>724.99</v>
      </c>
      <c r="G170" s="55"/>
      <c r="H170" s="56"/>
      <c r="I170" s="57" t="s">
        <v>34</v>
      </c>
      <c r="J170" s="58">
        <f t="shared" si="9"/>
        <v>1</v>
      </c>
      <c r="K170" s="56" t="s">
        <v>35</v>
      </c>
      <c r="L170" s="56" t="s">
        <v>4</v>
      </c>
      <c r="M170" s="59"/>
      <c r="N170" s="60"/>
      <c r="O170" s="60"/>
      <c r="P170" s="61"/>
      <c r="Q170" s="60"/>
      <c r="R170" s="60"/>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3">
        <f t="shared" si="10"/>
        <v>4349.94</v>
      </c>
      <c r="BB170" s="64">
        <f t="shared" si="11"/>
        <v>4349.94</v>
      </c>
      <c r="BC170" s="65" t="str">
        <f t="shared" si="8"/>
        <v>INR  Four Thousand Three Hundred &amp; Forty Nine  and Paise Ninety Four Only</v>
      </c>
      <c r="IA170" s="17">
        <v>2.57</v>
      </c>
      <c r="IB170" s="17" t="s">
        <v>361</v>
      </c>
      <c r="IC170" s="17" t="s">
        <v>233</v>
      </c>
      <c r="ID170" s="17">
        <v>6</v>
      </c>
      <c r="IE170" s="18" t="s">
        <v>362</v>
      </c>
      <c r="IF170" s="18"/>
      <c r="IG170" s="18"/>
      <c r="IH170" s="18"/>
      <c r="II170" s="18"/>
    </row>
    <row r="171" spans="1:243" s="17" customFormat="1" ht="409.5">
      <c r="A171" s="30">
        <v>2.58</v>
      </c>
      <c r="B171" s="51" t="s">
        <v>363</v>
      </c>
      <c r="C171" s="30" t="s">
        <v>364</v>
      </c>
      <c r="D171" s="52">
        <v>920</v>
      </c>
      <c r="E171" s="53" t="s">
        <v>266</v>
      </c>
      <c r="F171" s="54">
        <v>70.41</v>
      </c>
      <c r="G171" s="55"/>
      <c r="H171" s="56"/>
      <c r="I171" s="57" t="s">
        <v>34</v>
      </c>
      <c r="J171" s="58">
        <f t="shared" si="9"/>
        <v>1</v>
      </c>
      <c r="K171" s="56" t="s">
        <v>35</v>
      </c>
      <c r="L171" s="56" t="s">
        <v>4</v>
      </c>
      <c r="M171" s="59"/>
      <c r="N171" s="60"/>
      <c r="O171" s="60"/>
      <c r="P171" s="61"/>
      <c r="Q171" s="60"/>
      <c r="R171" s="60"/>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3">
        <f t="shared" si="10"/>
        <v>64777.2</v>
      </c>
      <c r="BB171" s="64">
        <f t="shared" si="11"/>
        <v>64777.2</v>
      </c>
      <c r="BC171" s="65" t="str">
        <f t="shared" si="8"/>
        <v>INR  Sixty Four Thousand Seven Hundred &amp; Seventy Seven  and Paise Twenty Only</v>
      </c>
      <c r="IA171" s="17">
        <v>2.58</v>
      </c>
      <c r="IB171" s="31" t="s">
        <v>363</v>
      </c>
      <c r="IC171" s="17" t="s">
        <v>364</v>
      </c>
      <c r="ID171" s="17">
        <v>920</v>
      </c>
      <c r="IE171" s="18" t="s">
        <v>266</v>
      </c>
      <c r="IF171" s="18"/>
      <c r="IG171" s="18"/>
      <c r="IH171" s="18"/>
      <c r="II171" s="18"/>
    </row>
    <row r="172" spans="1:243" s="17" customFormat="1" ht="409.5">
      <c r="A172" s="30">
        <v>2.59</v>
      </c>
      <c r="B172" s="51" t="s">
        <v>365</v>
      </c>
      <c r="C172" s="30" t="s">
        <v>432</v>
      </c>
      <c r="D172" s="67"/>
      <c r="E172" s="68"/>
      <c r="F172" s="68"/>
      <c r="G172" s="68"/>
      <c r="H172" s="68"/>
      <c r="I172" s="68"/>
      <c r="J172" s="68"/>
      <c r="K172" s="68"/>
      <c r="L172" s="68"/>
      <c r="M172" s="68"/>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70"/>
      <c r="IA172" s="17">
        <v>2.59</v>
      </c>
      <c r="IB172" s="31" t="s">
        <v>365</v>
      </c>
      <c r="IC172" s="17" t="s">
        <v>432</v>
      </c>
      <c r="IE172" s="18"/>
      <c r="IF172" s="18"/>
      <c r="IG172" s="18"/>
      <c r="IH172" s="18"/>
      <c r="II172" s="18"/>
    </row>
    <row r="173" spans="1:243" s="17" customFormat="1" ht="60">
      <c r="A173" s="30">
        <v>2.6</v>
      </c>
      <c r="B173" s="51" t="s">
        <v>366</v>
      </c>
      <c r="C173" s="30" t="s">
        <v>433</v>
      </c>
      <c r="D173" s="52">
        <v>72</v>
      </c>
      <c r="E173" s="53" t="s">
        <v>426</v>
      </c>
      <c r="F173" s="54">
        <v>1617.71</v>
      </c>
      <c r="G173" s="55"/>
      <c r="H173" s="56"/>
      <c r="I173" s="57" t="s">
        <v>34</v>
      </c>
      <c r="J173" s="58">
        <f aca="true" t="shared" si="12" ref="J173:J235">IF(I173="Less(-)",-1,1)</f>
        <v>1</v>
      </c>
      <c r="K173" s="56" t="s">
        <v>35</v>
      </c>
      <c r="L173" s="56" t="s">
        <v>4</v>
      </c>
      <c r="M173" s="59"/>
      <c r="N173" s="60"/>
      <c r="O173" s="60"/>
      <c r="P173" s="61"/>
      <c r="Q173" s="60"/>
      <c r="R173" s="60"/>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2"/>
      <c r="BA173" s="63">
        <f aca="true" t="shared" si="13" ref="BA173:BA235">D173*F173</f>
        <v>116475.12</v>
      </c>
      <c r="BB173" s="64">
        <f aca="true" t="shared" si="14" ref="BB173:BB235">BA173+SUM(N173:AZ173)</f>
        <v>116475.12</v>
      </c>
      <c r="BC173" s="65" t="str">
        <f aca="true" t="shared" si="15" ref="BC173:BC235">SpellNumber(L173,BB173)</f>
        <v>INR  One Lakh Sixteen Thousand Four Hundred &amp; Seventy Five  and Paise Twelve Only</v>
      </c>
      <c r="IA173" s="17">
        <v>2.6</v>
      </c>
      <c r="IB173" s="31" t="s">
        <v>366</v>
      </c>
      <c r="IC173" s="17" t="s">
        <v>433</v>
      </c>
      <c r="ID173" s="17">
        <v>72</v>
      </c>
      <c r="IE173" s="18" t="s">
        <v>426</v>
      </c>
      <c r="IF173" s="18"/>
      <c r="IG173" s="18"/>
      <c r="IH173" s="18"/>
      <c r="II173" s="18"/>
    </row>
    <row r="174" spans="1:243" s="17" customFormat="1" ht="409.5">
      <c r="A174" s="30">
        <v>2.61</v>
      </c>
      <c r="B174" s="51" t="s">
        <v>367</v>
      </c>
      <c r="C174" s="30" t="s">
        <v>434</v>
      </c>
      <c r="D174" s="67"/>
      <c r="E174" s="68"/>
      <c r="F174" s="68"/>
      <c r="G174" s="68"/>
      <c r="H174" s="68"/>
      <c r="I174" s="68"/>
      <c r="J174" s="68"/>
      <c r="K174" s="68"/>
      <c r="L174" s="68"/>
      <c r="M174" s="68"/>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70"/>
      <c r="IA174" s="17">
        <v>2.61</v>
      </c>
      <c r="IB174" s="31" t="s">
        <v>367</v>
      </c>
      <c r="IC174" s="17" t="s">
        <v>434</v>
      </c>
      <c r="IE174" s="18"/>
      <c r="IF174" s="18"/>
      <c r="IG174" s="18"/>
      <c r="IH174" s="18"/>
      <c r="II174" s="18"/>
    </row>
    <row r="175" spans="1:243" s="17" customFormat="1" ht="45">
      <c r="A175" s="30">
        <v>2.62</v>
      </c>
      <c r="B175" s="51" t="s">
        <v>366</v>
      </c>
      <c r="C175" s="30" t="s">
        <v>435</v>
      </c>
      <c r="D175" s="52">
        <v>44</v>
      </c>
      <c r="E175" s="53" t="s">
        <v>426</v>
      </c>
      <c r="F175" s="54">
        <v>959.23</v>
      </c>
      <c r="G175" s="55"/>
      <c r="H175" s="56"/>
      <c r="I175" s="57" t="s">
        <v>34</v>
      </c>
      <c r="J175" s="58">
        <f t="shared" si="12"/>
        <v>1</v>
      </c>
      <c r="K175" s="56" t="s">
        <v>35</v>
      </c>
      <c r="L175" s="56" t="s">
        <v>4</v>
      </c>
      <c r="M175" s="59"/>
      <c r="N175" s="60"/>
      <c r="O175" s="60"/>
      <c r="P175" s="61"/>
      <c r="Q175" s="60"/>
      <c r="R175" s="60"/>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3">
        <f t="shared" si="13"/>
        <v>42206.12</v>
      </c>
      <c r="BB175" s="64">
        <f t="shared" si="14"/>
        <v>42206.12</v>
      </c>
      <c r="BC175" s="65" t="str">
        <f t="shared" si="15"/>
        <v>INR  Forty Two Thousand Two Hundred &amp; Six  and Paise Twelve Only</v>
      </c>
      <c r="IA175" s="17">
        <v>2.62</v>
      </c>
      <c r="IB175" s="31" t="s">
        <v>366</v>
      </c>
      <c r="IC175" s="17" t="s">
        <v>435</v>
      </c>
      <c r="ID175" s="17">
        <v>44</v>
      </c>
      <c r="IE175" s="18" t="s">
        <v>426</v>
      </c>
      <c r="IF175" s="18"/>
      <c r="IG175" s="18"/>
      <c r="IH175" s="18"/>
      <c r="II175" s="18"/>
    </row>
    <row r="176" spans="1:243" s="17" customFormat="1" ht="399">
      <c r="A176" s="30">
        <v>2.63</v>
      </c>
      <c r="B176" s="51" t="s">
        <v>368</v>
      </c>
      <c r="C176" s="30" t="s">
        <v>436</v>
      </c>
      <c r="D176" s="67"/>
      <c r="E176" s="68"/>
      <c r="F176" s="68"/>
      <c r="G176" s="68"/>
      <c r="H176" s="68"/>
      <c r="I176" s="68"/>
      <c r="J176" s="68"/>
      <c r="K176" s="68"/>
      <c r="L176" s="68"/>
      <c r="M176" s="68"/>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70"/>
      <c r="IA176" s="17">
        <v>2.63</v>
      </c>
      <c r="IB176" s="31" t="s">
        <v>368</v>
      </c>
      <c r="IC176" s="17" t="s">
        <v>436</v>
      </c>
      <c r="IE176" s="18"/>
      <c r="IF176" s="18"/>
      <c r="IG176" s="18"/>
      <c r="IH176" s="18"/>
      <c r="II176" s="18"/>
    </row>
    <row r="177" spans="1:243" s="17" customFormat="1" ht="42.75">
      <c r="A177" s="30">
        <v>2.64</v>
      </c>
      <c r="B177" s="51" t="s">
        <v>369</v>
      </c>
      <c r="C177" s="30" t="s">
        <v>437</v>
      </c>
      <c r="D177" s="52">
        <v>50</v>
      </c>
      <c r="E177" s="53" t="s">
        <v>427</v>
      </c>
      <c r="F177" s="54">
        <v>83.3</v>
      </c>
      <c r="G177" s="55"/>
      <c r="H177" s="56"/>
      <c r="I177" s="57" t="s">
        <v>34</v>
      </c>
      <c r="J177" s="58">
        <f t="shared" si="12"/>
        <v>1</v>
      </c>
      <c r="K177" s="56" t="s">
        <v>35</v>
      </c>
      <c r="L177" s="56" t="s">
        <v>4</v>
      </c>
      <c r="M177" s="59"/>
      <c r="N177" s="60"/>
      <c r="O177" s="60"/>
      <c r="P177" s="61"/>
      <c r="Q177" s="60"/>
      <c r="R177" s="60"/>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3">
        <f t="shared" si="13"/>
        <v>4165</v>
      </c>
      <c r="BB177" s="64">
        <f t="shared" si="14"/>
        <v>4165</v>
      </c>
      <c r="BC177" s="65" t="str">
        <f t="shared" si="15"/>
        <v>INR  Four Thousand One Hundred &amp; Sixty Five  Only</v>
      </c>
      <c r="IA177" s="17">
        <v>2.64</v>
      </c>
      <c r="IB177" s="31" t="s">
        <v>369</v>
      </c>
      <c r="IC177" s="17" t="s">
        <v>437</v>
      </c>
      <c r="ID177" s="17">
        <v>50</v>
      </c>
      <c r="IE177" s="18" t="s">
        <v>427</v>
      </c>
      <c r="IF177" s="18"/>
      <c r="IG177" s="18"/>
      <c r="IH177" s="18"/>
      <c r="II177" s="18"/>
    </row>
    <row r="178" spans="1:243" s="17" customFormat="1" ht="30">
      <c r="A178" s="30">
        <v>2.65</v>
      </c>
      <c r="B178" s="51" t="s">
        <v>370</v>
      </c>
      <c r="C178" s="30" t="s">
        <v>438</v>
      </c>
      <c r="D178" s="52">
        <v>500</v>
      </c>
      <c r="E178" s="53" t="s">
        <v>427</v>
      </c>
      <c r="F178" s="54">
        <v>180.62</v>
      </c>
      <c r="G178" s="55"/>
      <c r="H178" s="56"/>
      <c r="I178" s="57" t="s">
        <v>34</v>
      </c>
      <c r="J178" s="58">
        <f t="shared" si="12"/>
        <v>1</v>
      </c>
      <c r="K178" s="56" t="s">
        <v>35</v>
      </c>
      <c r="L178" s="56" t="s">
        <v>4</v>
      </c>
      <c r="M178" s="59"/>
      <c r="N178" s="60"/>
      <c r="O178" s="60"/>
      <c r="P178" s="61"/>
      <c r="Q178" s="60"/>
      <c r="R178" s="60"/>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3">
        <f t="shared" si="13"/>
        <v>90310</v>
      </c>
      <c r="BB178" s="64">
        <f t="shared" si="14"/>
        <v>90310</v>
      </c>
      <c r="BC178" s="65" t="str">
        <f t="shared" si="15"/>
        <v>INR  Ninety Thousand Three Hundred &amp; Ten  Only</v>
      </c>
      <c r="IA178" s="17">
        <v>2.65</v>
      </c>
      <c r="IB178" s="31" t="s">
        <v>370</v>
      </c>
      <c r="IC178" s="17" t="s">
        <v>438</v>
      </c>
      <c r="ID178" s="17">
        <v>500</v>
      </c>
      <c r="IE178" s="18" t="s">
        <v>427</v>
      </c>
      <c r="IF178" s="18"/>
      <c r="IG178" s="18"/>
      <c r="IH178" s="18"/>
      <c r="II178" s="18"/>
    </row>
    <row r="179" spans="1:243" s="17" customFormat="1" ht="45">
      <c r="A179" s="30">
        <v>2.66</v>
      </c>
      <c r="B179" s="51" t="s">
        <v>371</v>
      </c>
      <c r="C179" s="30" t="s">
        <v>439</v>
      </c>
      <c r="D179" s="52">
        <v>70</v>
      </c>
      <c r="E179" s="53" t="s">
        <v>428</v>
      </c>
      <c r="F179" s="54">
        <v>699.69</v>
      </c>
      <c r="G179" s="55"/>
      <c r="H179" s="56"/>
      <c r="I179" s="57" t="s">
        <v>34</v>
      </c>
      <c r="J179" s="58">
        <f t="shared" si="12"/>
        <v>1</v>
      </c>
      <c r="K179" s="56" t="s">
        <v>35</v>
      </c>
      <c r="L179" s="56" t="s">
        <v>4</v>
      </c>
      <c r="M179" s="59"/>
      <c r="N179" s="60"/>
      <c r="O179" s="60"/>
      <c r="P179" s="61"/>
      <c r="Q179" s="60"/>
      <c r="R179" s="60"/>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3">
        <f t="shared" si="13"/>
        <v>48978.3</v>
      </c>
      <c r="BB179" s="64">
        <f t="shared" si="14"/>
        <v>48978.3</v>
      </c>
      <c r="BC179" s="65" t="str">
        <f t="shared" si="15"/>
        <v>INR  Forty Eight Thousand Nine Hundred &amp; Seventy Eight  and Paise Thirty Only</v>
      </c>
      <c r="IA179" s="17">
        <v>2.66</v>
      </c>
      <c r="IB179" s="31" t="s">
        <v>371</v>
      </c>
      <c r="IC179" s="17" t="s">
        <v>439</v>
      </c>
      <c r="ID179" s="17">
        <v>70</v>
      </c>
      <c r="IE179" s="18" t="s">
        <v>428</v>
      </c>
      <c r="IF179" s="18"/>
      <c r="IG179" s="18"/>
      <c r="IH179" s="18"/>
      <c r="II179" s="18"/>
    </row>
    <row r="180" spans="1:243" s="17" customFormat="1" ht="45">
      <c r="A180" s="30">
        <v>2.67</v>
      </c>
      <c r="B180" s="51" t="s">
        <v>372</v>
      </c>
      <c r="C180" s="30" t="s">
        <v>440</v>
      </c>
      <c r="D180" s="52">
        <v>80</v>
      </c>
      <c r="E180" s="53" t="s">
        <v>428</v>
      </c>
      <c r="F180" s="54">
        <v>1363.44</v>
      </c>
      <c r="G180" s="55"/>
      <c r="H180" s="56"/>
      <c r="I180" s="57" t="s">
        <v>34</v>
      </c>
      <c r="J180" s="58">
        <f t="shared" si="12"/>
        <v>1</v>
      </c>
      <c r="K180" s="56" t="s">
        <v>35</v>
      </c>
      <c r="L180" s="56" t="s">
        <v>4</v>
      </c>
      <c r="M180" s="59"/>
      <c r="N180" s="60"/>
      <c r="O180" s="60"/>
      <c r="P180" s="61"/>
      <c r="Q180" s="60"/>
      <c r="R180" s="60"/>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2"/>
      <c r="BA180" s="63">
        <f t="shared" si="13"/>
        <v>109075.2</v>
      </c>
      <c r="BB180" s="64">
        <f t="shared" si="14"/>
        <v>109075.2</v>
      </c>
      <c r="BC180" s="65" t="str">
        <f t="shared" si="15"/>
        <v>INR  One Lakh Nine Thousand  &amp;Seventy Five  and Paise Twenty Only</v>
      </c>
      <c r="IA180" s="17">
        <v>2.67</v>
      </c>
      <c r="IB180" s="31" t="s">
        <v>372</v>
      </c>
      <c r="IC180" s="17" t="s">
        <v>440</v>
      </c>
      <c r="ID180" s="17">
        <v>80</v>
      </c>
      <c r="IE180" s="18" t="s">
        <v>428</v>
      </c>
      <c r="IF180" s="18"/>
      <c r="IG180" s="18"/>
      <c r="IH180" s="18"/>
      <c r="II180" s="18"/>
    </row>
    <row r="181" spans="1:243" s="17" customFormat="1" ht="409.5">
      <c r="A181" s="30">
        <v>2.68</v>
      </c>
      <c r="B181" s="51" t="s">
        <v>373</v>
      </c>
      <c r="C181" s="30" t="s">
        <v>441</v>
      </c>
      <c r="D181" s="67"/>
      <c r="E181" s="68"/>
      <c r="F181" s="68"/>
      <c r="G181" s="68"/>
      <c r="H181" s="68"/>
      <c r="I181" s="68"/>
      <c r="J181" s="68"/>
      <c r="K181" s="68"/>
      <c r="L181" s="68"/>
      <c r="M181" s="68"/>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70"/>
      <c r="IA181" s="17">
        <v>2.68</v>
      </c>
      <c r="IB181" s="31" t="s">
        <v>373</v>
      </c>
      <c r="IC181" s="17" t="s">
        <v>441</v>
      </c>
      <c r="IE181" s="18"/>
      <c r="IF181" s="18"/>
      <c r="IG181" s="18"/>
      <c r="IH181" s="18"/>
      <c r="II181" s="18"/>
    </row>
    <row r="182" spans="1:243" s="17" customFormat="1" ht="45">
      <c r="A182" s="30">
        <v>2.69</v>
      </c>
      <c r="B182" s="51" t="s">
        <v>374</v>
      </c>
      <c r="C182" s="30" t="s">
        <v>442</v>
      </c>
      <c r="D182" s="52">
        <v>100</v>
      </c>
      <c r="E182" s="53" t="s">
        <v>427</v>
      </c>
      <c r="F182" s="54">
        <v>285.84</v>
      </c>
      <c r="G182" s="55"/>
      <c r="H182" s="56"/>
      <c r="I182" s="57" t="s">
        <v>34</v>
      </c>
      <c r="J182" s="58">
        <f t="shared" si="12"/>
        <v>1</v>
      </c>
      <c r="K182" s="56" t="s">
        <v>35</v>
      </c>
      <c r="L182" s="56" t="s">
        <v>4</v>
      </c>
      <c r="M182" s="59"/>
      <c r="N182" s="60"/>
      <c r="O182" s="60"/>
      <c r="P182" s="61"/>
      <c r="Q182" s="60"/>
      <c r="R182" s="60"/>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2"/>
      <c r="BA182" s="63">
        <f t="shared" si="13"/>
        <v>28584</v>
      </c>
      <c r="BB182" s="64">
        <f t="shared" si="14"/>
        <v>28584</v>
      </c>
      <c r="BC182" s="65" t="str">
        <f t="shared" si="15"/>
        <v>INR  Twenty Eight Thousand Five Hundred &amp; Eighty Four  Only</v>
      </c>
      <c r="IA182" s="17">
        <v>2.69</v>
      </c>
      <c r="IB182" s="31" t="s">
        <v>374</v>
      </c>
      <c r="IC182" s="17" t="s">
        <v>442</v>
      </c>
      <c r="ID182" s="17">
        <v>100</v>
      </c>
      <c r="IE182" s="18" t="s">
        <v>427</v>
      </c>
      <c r="IF182" s="18"/>
      <c r="IG182" s="18"/>
      <c r="IH182" s="18"/>
      <c r="II182" s="18"/>
    </row>
    <row r="183" spans="1:243" s="17" customFormat="1" ht="285">
      <c r="A183" s="30">
        <v>2.7</v>
      </c>
      <c r="B183" s="51" t="s">
        <v>375</v>
      </c>
      <c r="C183" s="30" t="s">
        <v>443</v>
      </c>
      <c r="D183" s="52">
        <v>85</v>
      </c>
      <c r="E183" s="53" t="s">
        <v>428</v>
      </c>
      <c r="F183" s="54">
        <v>219.2</v>
      </c>
      <c r="G183" s="55"/>
      <c r="H183" s="56"/>
      <c r="I183" s="57" t="s">
        <v>34</v>
      </c>
      <c r="J183" s="58">
        <f t="shared" si="12"/>
        <v>1</v>
      </c>
      <c r="K183" s="56" t="s">
        <v>35</v>
      </c>
      <c r="L183" s="56" t="s">
        <v>4</v>
      </c>
      <c r="M183" s="59"/>
      <c r="N183" s="60"/>
      <c r="O183" s="60"/>
      <c r="P183" s="61"/>
      <c r="Q183" s="60"/>
      <c r="R183" s="60"/>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2"/>
      <c r="BA183" s="63">
        <f t="shared" si="13"/>
        <v>18632</v>
      </c>
      <c r="BB183" s="64">
        <f t="shared" si="14"/>
        <v>18632</v>
      </c>
      <c r="BC183" s="65" t="str">
        <f t="shared" si="15"/>
        <v>INR  Eighteen Thousand Six Hundred &amp; Thirty Two  Only</v>
      </c>
      <c r="IA183" s="17">
        <v>2.7</v>
      </c>
      <c r="IB183" s="31" t="s">
        <v>375</v>
      </c>
      <c r="IC183" s="17" t="s">
        <v>443</v>
      </c>
      <c r="ID183" s="17">
        <v>85</v>
      </c>
      <c r="IE183" s="18" t="s">
        <v>428</v>
      </c>
      <c r="IF183" s="18"/>
      <c r="IG183" s="18"/>
      <c r="IH183" s="18"/>
      <c r="II183" s="18"/>
    </row>
    <row r="184" spans="1:243" s="17" customFormat="1" ht="242.25">
      <c r="A184" s="30">
        <v>2.71</v>
      </c>
      <c r="B184" s="51" t="s">
        <v>376</v>
      </c>
      <c r="C184" s="30" t="s">
        <v>444</v>
      </c>
      <c r="D184" s="67"/>
      <c r="E184" s="68"/>
      <c r="F184" s="68"/>
      <c r="G184" s="68"/>
      <c r="H184" s="68"/>
      <c r="I184" s="68"/>
      <c r="J184" s="68"/>
      <c r="K184" s="68"/>
      <c r="L184" s="68"/>
      <c r="M184" s="68"/>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70"/>
      <c r="IA184" s="17">
        <v>2.71</v>
      </c>
      <c r="IB184" s="31" t="s">
        <v>376</v>
      </c>
      <c r="IC184" s="17" t="s">
        <v>444</v>
      </c>
      <c r="IE184" s="18"/>
      <c r="IF184" s="18"/>
      <c r="IG184" s="18"/>
      <c r="IH184" s="18"/>
      <c r="II184" s="18"/>
    </row>
    <row r="185" spans="1:243" s="17" customFormat="1" ht="45">
      <c r="A185" s="30">
        <v>2.72</v>
      </c>
      <c r="B185" s="51" t="s">
        <v>377</v>
      </c>
      <c r="C185" s="30" t="s">
        <v>445</v>
      </c>
      <c r="D185" s="52">
        <v>12</v>
      </c>
      <c r="E185" s="53" t="s">
        <v>429</v>
      </c>
      <c r="F185" s="54">
        <v>143.8</v>
      </c>
      <c r="G185" s="55"/>
      <c r="H185" s="56"/>
      <c r="I185" s="57" t="s">
        <v>34</v>
      </c>
      <c r="J185" s="58">
        <f t="shared" si="12"/>
        <v>1</v>
      </c>
      <c r="K185" s="56" t="s">
        <v>35</v>
      </c>
      <c r="L185" s="56" t="s">
        <v>4</v>
      </c>
      <c r="M185" s="59"/>
      <c r="N185" s="60"/>
      <c r="O185" s="60"/>
      <c r="P185" s="61"/>
      <c r="Q185" s="60"/>
      <c r="R185" s="60"/>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2"/>
      <c r="BA185" s="63">
        <f t="shared" si="13"/>
        <v>1725.6</v>
      </c>
      <c r="BB185" s="64">
        <f t="shared" si="14"/>
        <v>1725.6</v>
      </c>
      <c r="BC185" s="65" t="str">
        <f t="shared" si="15"/>
        <v>INR  One Thousand Seven Hundred &amp; Twenty Five  and Paise Sixty Only</v>
      </c>
      <c r="IA185" s="17">
        <v>2.72</v>
      </c>
      <c r="IB185" s="31" t="s">
        <v>377</v>
      </c>
      <c r="IC185" s="17" t="s">
        <v>445</v>
      </c>
      <c r="ID185" s="17">
        <v>12</v>
      </c>
      <c r="IE185" s="18" t="s">
        <v>429</v>
      </c>
      <c r="IF185" s="18"/>
      <c r="IG185" s="18"/>
      <c r="IH185" s="18"/>
      <c r="II185" s="18"/>
    </row>
    <row r="186" spans="1:243" s="17" customFormat="1" ht="57">
      <c r="A186" s="30">
        <v>2.73</v>
      </c>
      <c r="B186" s="51" t="s">
        <v>378</v>
      </c>
      <c r="C186" s="30" t="s">
        <v>446</v>
      </c>
      <c r="D186" s="52">
        <v>8</v>
      </c>
      <c r="E186" s="53" t="s">
        <v>429</v>
      </c>
      <c r="F186" s="54">
        <v>138.54</v>
      </c>
      <c r="G186" s="55"/>
      <c r="H186" s="56"/>
      <c r="I186" s="57" t="s">
        <v>34</v>
      </c>
      <c r="J186" s="58">
        <f t="shared" si="12"/>
        <v>1</v>
      </c>
      <c r="K186" s="56" t="s">
        <v>35</v>
      </c>
      <c r="L186" s="56" t="s">
        <v>4</v>
      </c>
      <c r="M186" s="59"/>
      <c r="N186" s="60"/>
      <c r="O186" s="60"/>
      <c r="P186" s="61"/>
      <c r="Q186" s="60"/>
      <c r="R186" s="60"/>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2"/>
      <c r="BA186" s="63">
        <f t="shared" si="13"/>
        <v>1108.32</v>
      </c>
      <c r="BB186" s="64">
        <f t="shared" si="14"/>
        <v>1108.32</v>
      </c>
      <c r="BC186" s="65" t="str">
        <f t="shared" si="15"/>
        <v>INR  One Thousand One Hundred &amp; Eight  and Paise Thirty Two Only</v>
      </c>
      <c r="IA186" s="17">
        <v>2.73</v>
      </c>
      <c r="IB186" s="31" t="s">
        <v>378</v>
      </c>
      <c r="IC186" s="17" t="s">
        <v>446</v>
      </c>
      <c r="ID186" s="17">
        <v>8</v>
      </c>
      <c r="IE186" s="18" t="s">
        <v>429</v>
      </c>
      <c r="IF186" s="18"/>
      <c r="IG186" s="18"/>
      <c r="IH186" s="18"/>
      <c r="II186" s="18"/>
    </row>
    <row r="187" spans="1:243" s="17" customFormat="1" ht="57">
      <c r="A187" s="30">
        <v>2.74</v>
      </c>
      <c r="B187" s="51" t="s">
        <v>379</v>
      </c>
      <c r="C187" s="30" t="s">
        <v>447</v>
      </c>
      <c r="D187" s="52">
        <v>4</v>
      </c>
      <c r="E187" s="53" t="s">
        <v>429</v>
      </c>
      <c r="F187" s="54">
        <v>117.49</v>
      </c>
      <c r="G187" s="55"/>
      <c r="H187" s="56"/>
      <c r="I187" s="57" t="s">
        <v>34</v>
      </c>
      <c r="J187" s="58">
        <f t="shared" si="12"/>
        <v>1</v>
      </c>
      <c r="K187" s="56" t="s">
        <v>35</v>
      </c>
      <c r="L187" s="56" t="s">
        <v>4</v>
      </c>
      <c r="M187" s="59"/>
      <c r="N187" s="60"/>
      <c r="O187" s="60"/>
      <c r="P187" s="61"/>
      <c r="Q187" s="60"/>
      <c r="R187" s="60"/>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2"/>
      <c r="BA187" s="63">
        <f t="shared" si="13"/>
        <v>469.96</v>
      </c>
      <c r="BB187" s="64">
        <f t="shared" si="14"/>
        <v>469.96</v>
      </c>
      <c r="BC187" s="65" t="str">
        <f t="shared" si="15"/>
        <v>INR  Four Hundred &amp; Sixty Nine  and Paise Ninety Six Only</v>
      </c>
      <c r="IA187" s="17">
        <v>2.74</v>
      </c>
      <c r="IB187" s="31" t="s">
        <v>379</v>
      </c>
      <c r="IC187" s="17" t="s">
        <v>447</v>
      </c>
      <c r="ID187" s="17">
        <v>4</v>
      </c>
      <c r="IE187" s="18" t="s">
        <v>429</v>
      </c>
      <c r="IF187" s="18"/>
      <c r="IG187" s="18"/>
      <c r="IH187" s="18"/>
      <c r="II187" s="18"/>
    </row>
    <row r="188" spans="1:243" s="17" customFormat="1" ht="30">
      <c r="A188" s="30">
        <v>2.75</v>
      </c>
      <c r="B188" s="51" t="s">
        <v>380</v>
      </c>
      <c r="C188" s="30" t="s">
        <v>448</v>
      </c>
      <c r="D188" s="52">
        <v>4</v>
      </c>
      <c r="E188" s="53" t="s">
        <v>429</v>
      </c>
      <c r="F188" s="54">
        <v>136.78</v>
      </c>
      <c r="G188" s="55"/>
      <c r="H188" s="56"/>
      <c r="I188" s="57" t="s">
        <v>34</v>
      </c>
      <c r="J188" s="58">
        <f t="shared" si="12"/>
        <v>1</v>
      </c>
      <c r="K188" s="56" t="s">
        <v>35</v>
      </c>
      <c r="L188" s="56" t="s">
        <v>4</v>
      </c>
      <c r="M188" s="59"/>
      <c r="N188" s="60"/>
      <c r="O188" s="60"/>
      <c r="P188" s="61"/>
      <c r="Q188" s="60"/>
      <c r="R188" s="60"/>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2"/>
      <c r="BA188" s="63">
        <f t="shared" si="13"/>
        <v>547.12</v>
      </c>
      <c r="BB188" s="64">
        <f t="shared" si="14"/>
        <v>547.12</v>
      </c>
      <c r="BC188" s="65" t="str">
        <f t="shared" si="15"/>
        <v>INR  Five Hundred &amp; Forty Seven  and Paise Twelve Only</v>
      </c>
      <c r="IA188" s="17">
        <v>2.75</v>
      </c>
      <c r="IB188" s="31" t="s">
        <v>380</v>
      </c>
      <c r="IC188" s="17" t="s">
        <v>448</v>
      </c>
      <c r="ID188" s="17">
        <v>4</v>
      </c>
      <c r="IE188" s="18" t="s">
        <v>429</v>
      </c>
      <c r="IF188" s="18"/>
      <c r="IG188" s="18"/>
      <c r="IH188" s="18"/>
      <c r="II188" s="18"/>
    </row>
    <row r="189" spans="1:243" s="17" customFormat="1" ht="313.5">
      <c r="A189" s="30">
        <v>2.76</v>
      </c>
      <c r="B189" s="51" t="s">
        <v>381</v>
      </c>
      <c r="C189" s="30" t="s">
        <v>449</v>
      </c>
      <c r="D189" s="52">
        <v>65</v>
      </c>
      <c r="E189" s="53" t="s">
        <v>428</v>
      </c>
      <c r="F189" s="54">
        <v>938.19</v>
      </c>
      <c r="G189" s="55"/>
      <c r="H189" s="56"/>
      <c r="I189" s="57" t="s">
        <v>34</v>
      </c>
      <c r="J189" s="58">
        <f t="shared" si="12"/>
        <v>1</v>
      </c>
      <c r="K189" s="56" t="s">
        <v>35</v>
      </c>
      <c r="L189" s="56" t="s">
        <v>4</v>
      </c>
      <c r="M189" s="59"/>
      <c r="N189" s="60"/>
      <c r="O189" s="60"/>
      <c r="P189" s="61"/>
      <c r="Q189" s="60"/>
      <c r="R189" s="60"/>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2"/>
      <c r="BA189" s="63">
        <f t="shared" si="13"/>
        <v>60982.35</v>
      </c>
      <c r="BB189" s="64">
        <f t="shared" si="14"/>
        <v>60982.35</v>
      </c>
      <c r="BC189" s="65" t="str">
        <f t="shared" si="15"/>
        <v>INR  Sixty Thousand Nine Hundred &amp; Eighty Two  and Paise Thirty Five Only</v>
      </c>
      <c r="IA189" s="17">
        <v>2.76</v>
      </c>
      <c r="IB189" s="31" t="s">
        <v>381</v>
      </c>
      <c r="IC189" s="17" t="s">
        <v>449</v>
      </c>
      <c r="ID189" s="17">
        <v>65</v>
      </c>
      <c r="IE189" s="18" t="s">
        <v>428</v>
      </c>
      <c r="IF189" s="18"/>
      <c r="IG189" s="18"/>
      <c r="IH189" s="18"/>
      <c r="II189" s="18"/>
    </row>
    <row r="190" spans="1:243" s="17" customFormat="1" ht="242.25">
      <c r="A190" s="30">
        <v>2.77</v>
      </c>
      <c r="B190" s="51" t="s">
        <v>382</v>
      </c>
      <c r="C190" s="30" t="s">
        <v>450</v>
      </c>
      <c r="D190" s="67"/>
      <c r="E190" s="68"/>
      <c r="F190" s="68"/>
      <c r="G190" s="68"/>
      <c r="H190" s="68"/>
      <c r="I190" s="68"/>
      <c r="J190" s="68"/>
      <c r="K190" s="68"/>
      <c r="L190" s="68"/>
      <c r="M190" s="68"/>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70"/>
      <c r="IA190" s="17">
        <v>2.77</v>
      </c>
      <c r="IB190" s="31" t="s">
        <v>382</v>
      </c>
      <c r="IC190" s="17" t="s">
        <v>450</v>
      </c>
      <c r="IE190" s="18"/>
      <c r="IF190" s="18"/>
      <c r="IG190" s="18"/>
      <c r="IH190" s="18"/>
      <c r="II190" s="18"/>
    </row>
    <row r="191" spans="1:243" s="17" customFormat="1" ht="45">
      <c r="A191" s="30">
        <v>2.78</v>
      </c>
      <c r="B191" s="51" t="s">
        <v>383</v>
      </c>
      <c r="C191" s="30" t="s">
        <v>451</v>
      </c>
      <c r="D191" s="52">
        <v>60</v>
      </c>
      <c r="E191" s="53" t="s">
        <v>428</v>
      </c>
      <c r="F191" s="54">
        <v>412.98</v>
      </c>
      <c r="G191" s="55"/>
      <c r="H191" s="56"/>
      <c r="I191" s="57" t="s">
        <v>34</v>
      </c>
      <c r="J191" s="58">
        <f t="shared" si="12"/>
        <v>1</v>
      </c>
      <c r="K191" s="56" t="s">
        <v>35</v>
      </c>
      <c r="L191" s="56" t="s">
        <v>4</v>
      </c>
      <c r="M191" s="59"/>
      <c r="N191" s="60"/>
      <c r="O191" s="60"/>
      <c r="P191" s="61"/>
      <c r="Q191" s="60"/>
      <c r="R191" s="60"/>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2"/>
      <c r="BA191" s="63">
        <f t="shared" si="13"/>
        <v>24778.8</v>
      </c>
      <c r="BB191" s="64">
        <f t="shared" si="14"/>
        <v>24778.8</v>
      </c>
      <c r="BC191" s="65" t="str">
        <f t="shared" si="15"/>
        <v>INR  Twenty Four Thousand Seven Hundred &amp; Seventy Eight  and Paise Eighty Only</v>
      </c>
      <c r="IA191" s="17">
        <v>2.78</v>
      </c>
      <c r="IB191" s="31" t="s">
        <v>383</v>
      </c>
      <c r="IC191" s="17" t="s">
        <v>451</v>
      </c>
      <c r="ID191" s="17">
        <v>60</v>
      </c>
      <c r="IE191" s="18" t="s">
        <v>428</v>
      </c>
      <c r="IF191" s="18"/>
      <c r="IG191" s="18"/>
      <c r="IH191" s="18"/>
      <c r="II191" s="18"/>
    </row>
    <row r="192" spans="1:243" s="17" customFormat="1" ht="45">
      <c r="A192" s="30">
        <v>2.79</v>
      </c>
      <c r="B192" s="51" t="s">
        <v>377</v>
      </c>
      <c r="C192" s="30" t="s">
        <v>452</v>
      </c>
      <c r="D192" s="52">
        <v>8</v>
      </c>
      <c r="E192" s="53" t="s">
        <v>429</v>
      </c>
      <c r="F192" s="54">
        <v>185.88</v>
      </c>
      <c r="G192" s="55"/>
      <c r="H192" s="56"/>
      <c r="I192" s="57" t="s">
        <v>34</v>
      </c>
      <c r="J192" s="58">
        <f t="shared" si="12"/>
        <v>1</v>
      </c>
      <c r="K192" s="56" t="s">
        <v>35</v>
      </c>
      <c r="L192" s="56" t="s">
        <v>4</v>
      </c>
      <c r="M192" s="59"/>
      <c r="N192" s="60"/>
      <c r="O192" s="60"/>
      <c r="P192" s="61"/>
      <c r="Q192" s="60"/>
      <c r="R192" s="60"/>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2"/>
      <c r="BA192" s="63">
        <f t="shared" si="13"/>
        <v>1487.04</v>
      </c>
      <c r="BB192" s="64">
        <f t="shared" si="14"/>
        <v>1487.04</v>
      </c>
      <c r="BC192" s="65" t="str">
        <f t="shared" si="15"/>
        <v>INR  One Thousand Four Hundred &amp; Eighty Seven  and Paise Four Only</v>
      </c>
      <c r="IA192" s="17">
        <v>2.79</v>
      </c>
      <c r="IB192" s="31" t="s">
        <v>377</v>
      </c>
      <c r="IC192" s="17" t="s">
        <v>452</v>
      </c>
      <c r="ID192" s="17">
        <v>8</v>
      </c>
      <c r="IE192" s="18" t="s">
        <v>429</v>
      </c>
      <c r="IF192" s="18"/>
      <c r="IG192" s="18"/>
      <c r="IH192" s="18"/>
      <c r="II192" s="18"/>
    </row>
    <row r="193" spans="1:243" s="17" customFormat="1" ht="114">
      <c r="A193" s="30">
        <v>2.8</v>
      </c>
      <c r="B193" s="51" t="s">
        <v>384</v>
      </c>
      <c r="C193" s="30" t="s">
        <v>453</v>
      </c>
      <c r="D193" s="52">
        <v>2</v>
      </c>
      <c r="E193" s="53" t="s">
        <v>429</v>
      </c>
      <c r="F193" s="54">
        <v>512.06</v>
      </c>
      <c r="G193" s="55"/>
      <c r="H193" s="56"/>
      <c r="I193" s="57" t="s">
        <v>34</v>
      </c>
      <c r="J193" s="58">
        <f t="shared" si="12"/>
        <v>1</v>
      </c>
      <c r="K193" s="56" t="s">
        <v>35</v>
      </c>
      <c r="L193" s="56" t="s">
        <v>4</v>
      </c>
      <c r="M193" s="59"/>
      <c r="N193" s="60"/>
      <c r="O193" s="60"/>
      <c r="P193" s="61"/>
      <c r="Q193" s="60"/>
      <c r="R193" s="60"/>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2"/>
      <c r="BA193" s="63">
        <f t="shared" si="13"/>
        <v>1024.12</v>
      </c>
      <c r="BB193" s="64">
        <f t="shared" si="14"/>
        <v>1024.12</v>
      </c>
      <c r="BC193" s="65" t="str">
        <f t="shared" si="15"/>
        <v>INR  One Thousand  &amp;Twenty Four  and Paise Twelve Only</v>
      </c>
      <c r="IA193" s="17">
        <v>2.8</v>
      </c>
      <c r="IB193" s="31" t="s">
        <v>384</v>
      </c>
      <c r="IC193" s="17" t="s">
        <v>453</v>
      </c>
      <c r="ID193" s="17">
        <v>2</v>
      </c>
      <c r="IE193" s="18" t="s">
        <v>429</v>
      </c>
      <c r="IF193" s="18"/>
      <c r="IG193" s="18"/>
      <c r="IH193" s="18"/>
      <c r="II193" s="18"/>
    </row>
    <row r="194" spans="1:243" s="17" customFormat="1" ht="114">
      <c r="A194" s="30">
        <v>2.81000000000001</v>
      </c>
      <c r="B194" s="51" t="s">
        <v>385</v>
      </c>
      <c r="C194" s="30" t="s">
        <v>454</v>
      </c>
      <c r="D194" s="52">
        <v>4</v>
      </c>
      <c r="E194" s="53" t="s">
        <v>429</v>
      </c>
      <c r="F194" s="54">
        <v>522.58</v>
      </c>
      <c r="G194" s="55"/>
      <c r="H194" s="56"/>
      <c r="I194" s="57" t="s">
        <v>34</v>
      </c>
      <c r="J194" s="58">
        <f t="shared" si="12"/>
        <v>1</v>
      </c>
      <c r="K194" s="56" t="s">
        <v>35</v>
      </c>
      <c r="L194" s="56" t="s">
        <v>4</v>
      </c>
      <c r="M194" s="59"/>
      <c r="N194" s="60"/>
      <c r="O194" s="60"/>
      <c r="P194" s="61"/>
      <c r="Q194" s="60"/>
      <c r="R194" s="60"/>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2"/>
      <c r="BA194" s="63">
        <f t="shared" si="13"/>
        <v>2090.32</v>
      </c>
      <c r="BB194" s="64">
        <f t="shared" si="14"/>
        <v>2090.32</v>
      </c>
      <c r="BC194" s="65" t="str">
        <f t="shared" si="15"/>
        <v>INR  Two Thousand  &amp;Ninety  and Paise Thirty Two Only</v>
      </c>
      <c r="IA194" s="17">
        <v>2.81000000000001</v>
      </c>
      <c r="IB194" s="31" t="s">
        <v>385</v>
      </c>
      <c r="IC194" s="17" t="s">
        <v>454</v>
      </c>
      <c r="ID194" s="17">
        <v>4</v>
      </c>
      <c r="IE194" s="18" t="s">
        <v>429</v>
      </c>
      <c r="IF194" s="18"/>
      <c r="IG194" s="18"/>
      <c r="IH194" s="18"/>
      <c r="II194" s="18"/>
    </row>
    <row r="195" spans="1:243" s="17" customFormat="1" ht="45">
      <c r="A195" s="30">
        <v>2.82000000000001</v>
      </c>
      <c r="B195" s="51" t="s">
        <v>386</v>
      </c>
      <c r="C195" s="30" t="s">
        <v>455</v>
      </c>
      <c r="D195" s="52">
        <v>2</v>
      </c>
      <c r="E195" s="53" t="s">
        <v>429</v>
      </c>
      <c r="F195" s="54">
        <v>890.84</v>
      </c>
      <c r="G195" s="55"/>
      <c r="H195" s="56"/>
      <c r="I195" s="57" t="s">
        <v>34</v>
      </c>
      <c r="J195" s="58">
        <f t="shared" si="12"/>
        <v>1</v>
      </c>
      <c r="K195" s="56" t="s">
        <v>35</v>
      </c>
      <c r="L195" s="56" t="s">
        <v>4</v>
      </c>
      <c r="M195" s="59"/>
      <c r="N195" s="60"/>
      <c r="O195" s="60"/>
      <c r="P195" s="61"/>
      <c r="Q195" s="60"/>
      <c r="R195" s="60"/>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2"/>
      <c r="BA195" s="63">
        <f t="shared" si="13"/>
        <v>1781.68</v>
      </c>
      <c r="BB195" s="64">
        <f t="shared" si="14"/>
        <v>1781.68</v>
      </c>
      <c r="BC195" s="65" t="str">
        <f t="shared" si="15"/>
        <v>INR  One Thousand Seven Hundred &amp; Eighty One  and Paise Sixty Eight Only</v>
      </c>
      <c r="IA195" s="17">
        <v>2.82000000000001</v>
      </c>
      <c r="IB195" s="31" t="s">
        <v>386</v>
      </c>
      <c r="IC195" s="17" t="s">
        <v>455</v>
      </c>
      <c r="ID195" s="17">
        <v>2</v>
      </c>
      <c r="IE195" s="18" t="s">
        <v>429</v>
      </c>
      <c r="IF195" s="18"/>
      <c r="IG195" s="18"/>
      <c r="IH195" s="18"/>
      <c r="II195" s="18"/>
    </row>
    <row r="196" spans="1:243" s="17" customFormat="1" ht="45">
      <c r="A196" s="30">
        <v>2.83000000000001</v>
      </c>
      <c r="B196" s="51" t="s">
        <v>387</v>
      </c>
      <c r="C196" s="30" t="s">
        <v>456</v>
      </c>
      <c r="D196" s="52">
        <v>2</v>
      </c>
      <c r="E196" s="53" t="s">
        <v>429</v>
      </c>
      <c r="F196" s="54">
        <v>724.24</v>
      </c>
      <c r="G196" s="55"/>
      <c r="H196" s="56"/>
      <c r="I196" s="57" t="s">
        <v>34</v>
      </c>
      <c r="J196" s="58">
        <f t="shared" si="12"/>
        <v>1</v>
      </c>
      <c r="K196" s="56" t="s">
        <v>35</v>
      </c>
      <c r="L196" s="56" t="s">
        <v>4</v>
      </c>
      <c r="M196" s="59"/>
      <c r="N196" s="60"/>
      <c r="O196" s="60"/>
      <c r="P196" s="61"/>
      <c r="Q196" s="60"/>
      <c r="R196" s="60"/>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2"/>
      <c r="BA196" s="63">
        <f t="shared" si="13"/>
        <v>1448.48</v>
      </c>
      <c r="BB196" s="64">
        <f t="shared" si="14"/>
        <v>1448.48</v>
      </c>
      <c r="BC196" s="65" t="str">
        <f t="shared" si="15"/>
        <v>INR  One Thousand Four Hundred &amp; Forty Eight  and Paise Forty Eight Only</v>
      </c>
      <c r="IA196" s="17">
        <v>2.83000000000001</v>
      </c>
      <c r="IB196" s="31" t="s">
        <v>387</v>
      </c>
      <c r="IC196" s="17" t="s">
        <v>456</v>
      </c>
      <c r="ID196" s="17">
        <v>2</v>
      </c>
      <c r="IE196" s="18" t="s">
        <v>429</v>
      </c>
      <c r="IF196" s="18"/>
      <c r="IG196" s="18"/>
      <c r="IH196" s="18"/>
      <c r="II196" s="18"/>
    </row>
    <row r="197" spans="1:243" s="17" customFormat="1" ht="57">
      <c r="A197" s="30">
        <v>2.84000000000001</v>
      </c>
      <c r="B197" s="51" t="s">
        <v>388</v>
      </c>
      <c r="C197" s="30" t="s">
        <v>457</v>
      </c>
      <c r="D197" s="52">
        <v>50</v>
      </c>
      <c r="E197" s="53" t="s">
        <v>428</v>
      </c>
      <c r="F197" s="54">
        <v>249.01</v>
      </c>
      <c r="G197" s="55"/>
      <c r="H197" s="56"/>
      <c r="I197" s="57" t="s">
        <v>34</v>
      </c>
      <c r="J197" s="58">
        <f t="shared" si="12"/>
        <v>1</v>
      </c>
      <c r="K197" s="56" t="s">
        <v>35</v>
      </c>
      <c r="L197" s="56" t="s">
        <v>4</v>
      </c>
      <c r="M197" s="59"/>
      <c r="N197" s="60"/>
      <c r="O197" s="60"/>
      <c r="P197" s="61"/>
      <c r="Q197" s="60"/>
      <c r="R197" s="60"/>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2"/>
      <c r="BA197" s="63">
        <f t="shared" si="13"/>
        <v>12450.5</v>
      </c>
      <c r="BB197" s="64">
        <f t="shared" si="14"/>
        <v>12450.5</v>
      </c>
      <c r="BC197" s="65" t="str">
        <f t="shared" si="15"/>
        <v>INR  Twelve Thousand Four Hundred &amp; Fifty  and Paise Fifty Only</v>
      </c>
      <c r="IA197" s="17">
        <v>2.84000000000001</v>
      </c>
      <c r="IB197" s="31" t="s">
        <v>388</v>
      </c>
      <c r="IC197" s="17" t="s">
        <v>457</v>
      </c>
      <c r="ID197" s="17">
        <v>50</v>
      </c>
      <c r="IE197" s="18" t="s">
        <v>428</v>
      </c>
      <c r="IF197" s="18"/>
      <c r="IG197" s="18"/>
      <c r="IH197" s="18"/>
      <c r="II197" s="18"/>
    </row>
    <row r="198" spans="1:243" s="17" customFormat="1" ht="71.25">
      <c r="A198" s="30">
        <v>2.85000000000001</v>
      </c>
      <c r="B198" s="51" t="s">
        <v>389</v>
      </c>
      <c r="C198" s="30" t="s">
        <v>458</v>
      </c>
      <c r="D198" s="52">
        <v>25</v>
      </c>
      <c r="E198" s="53" t="s">
        <v>429</v>
      </c>
      <c r="F198" s="54">
        <v>214.82</v>
      </c>
      <c r="G198" s="55"/>
      <c r="H198" s="56"/>
      <c r="I198" s="57" t="s">
        <v>34</v>
      </c>
      <c r="J198" s="58">
        <f t="shared" si="12"/>
        <v>1</v>
      </c>
      <c r="K198" s="56" t="s">
        <v>35</v>
      </c>
      <c r="L198" s="56" t="s">
        <v>4</v>
      </c>
      <c r="M198" s="59"/>
      <c r="N198" s="60"/>
      <c r="O198" s="60"/>
      <c r="P198" s="61"/>
      <c r="Q198" s="60"/>
      <c r="R198" s="60"/>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2"/>
      <c r="BA198" s="63">
        <f t="shared" si="13"/>
        <v>5370.5</v>
      </c>
      <c r="BB198" s="64">
        <f t="shared" si="14"/>
        <v>5370.5</v>
      </c>
      <c r="BC198" s="65" t="str">
        <f t="shared" si="15"/>
        <v>INR  Five Thousand Three Hundred &amp; Seventy  and Paise Fifty Only</v>
      </c>
      <c r="IA198" s="17">
        <v>2.85000000000001</v>
      </c>
      <c r="IB198" s="31" t="s">
        <v>389</v>
      </c>
      <c r="IC198" s="17" t="s">
        <v>458</v>
      </c>
      <c r="ID198" s="17">
        <v>25</v>
      </c>
      <c r="IE198" s="18" t="s">
        <v>429</v>
      </c>
      <c r="IF198" s="18"/>
      <c r="IG198" s="18"/>
      <c r="IH198" s="18"/>
      <c r="II198" s="18"/>
    </row>
    <row r="199" spans="1:243" s="17" customFormat="1" ht="45">
      <c r="A199" s="30">
        <v>2.86000000000001</v>
      </c>
      <c r="B199" s="51" t="s">
        <v>390</v>
      </c>
      <c r="C199" s="30" t="s">
        <v>459</v>
      </c>
      <c r="D199" s="52">
        <v>50</v>
      </c>
      <c r="E199" s="53" t="s">
        <v>429</v>
      </c>
      <c r="F199" s="54">
        <v>85.93</v>
      </c>
      <c r="G199" s="55"/>
      <c r="H199" s="56"/>
      <c r="I199" s="57" t="s">
        <v>34</v>
      </c>
      <c r="J199" s="58">
        <f t="shared" si="12"/>
        <v>1</v>
      </c>
      <c r="K199" s="56" t="s">
        <v>35</v>
      </c>
      <c r="L199" s="56" t="s">
        <v>4</v>
      </c>
      <c r="M199" s="59"/>
      <c r="N199" s="60"/>
      <c r="O199" s="60"/>
      <c r="P199" s="61"/>
      <c r="Q199" s="60"/>
      <c r="R199" s="60"/>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2"/>
      <c r="BA199" s="63">
        <f t="shared" si="13"/>
        <v>4296.5</v>
      </c>
      <c r="BB199" s="64">
        <f t="shared" si="14"/>
        <v>4296.5</v>
      </c>
      <c r="BC199" s="65" t="str">
        <f t="shared" si="15"/>
        <v>INR  Four Thousand Two Hundred &amp; Ninety Six  and Paise Fifty Only</v>
      </c>
      <c r="IA199" s="17">
        <v>2.86000000000001</v>
      </c>
      <c r="IB199" s="31" t="s">
        <v>390</v>
      </c>
      <c r="IC199" s="17" t="s">
        <v>459</v>
      </c>
      <c r="ID199" s="17">
        <v>50</v>
      </c>
      <c r="IE199" s="18" t="s">
        <v>429</v>
      </c>
      <c r="IF199" s="18"/>
      <c r="IG199" s="18"/>
      <c r="IH199" s="18"/>
      <c r="II199" s="18"/>
    </row>
    <row r="200" spans="1:243" s="17" customFormat="1" ht="299.25">
      <c r="A200" s="30">
        <v>2.87000000000001</v>
      </c>
      <c r="B200" s="51" t="s">
        <v>391</v>
      </c>
      <c r="C200" s="30" t="s">
        <v>460</v>
      </c>
      <c r="D200" s="67"/>
      <c r="E200" s="68"/>
      <c r="F200" s="68"/>
      <c r="G200" s="68"/>
      <c r="H200" s="68"/>
      <c r="I200" s="68"/>
      <c r="J200" s="68"/>
      <c r="K200" s="68"/>
      <c r="L200" s="68"/>
      <c r="M200" s="68"/>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70"/>
      <c r="IA200" s="17">
        <v>2.87000000000001</v>
      </c>
      <c r="IB200" s="31" t="s">
        <v>391</v>
      </c>
      <c r="IC200" s="17" t="s">
        <v>460</v>
      </c>
      <c r="IE200" s="18"/>
      <c r="IF200" s="18"/>
      <c r="IG200" s="18"/>
      <c r="IH200" s="18"/>
      <c r="II200" s="18"/>
    </row>
    <row r="201" spans="1:243" s="17" customFormat="1" ht="45">
      <c r="A201" s="30">
        <v>2.88000000000001</v>
      </c>
      <c r="B201" s="51" t="s">
        <v>392</v>
      </c>
      <c r="C201" s="30" t="s">
        <v>461</v>
      </c>
      <c r="D201" s="52">
        <v>10</v>
      </c>
      <c r="E201" s="53" t="s">
        <v>429</v>
      </c>
      <c r="F201" s="54">
        <v>285.84</v>
      </c>
      <c r="G201" s="55"/>
      <c r="H201" s="56"/>
      <c r="I201" s="57" t="s">
        <v>34</v>
      </c>
      <c r="J201" s="58">
        <f t="shared" si="12"/>
        <v>1</v>
      </c>
      <c r="K201" s="56" t="s">
        <v>35</v>
      </c>
      <c r="L201" s="56" t="s">
        <v>4</v>
      </c>
      <c r="M201" s="59"/>
      <c r="N201" s="60"/>
      <c r="O201" s="60"/>
      <c r="P201" s="61"/>
      <c r="Q201" s="60"/>
      <c r="R201" s="60"/>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2"/>
      <c r="BA201" s="63">
        <f t="shared" si="13"/>
        <v>2858.4</v>
      </c>
      <c r="BB201" s="64">
        <f t="shared" si="14"/>
        <v>2858.4</v>
      </c>
      <c r="BC201" s="65" t="str">
        <f t="shared" si="15"/>
        <v>INR  Two Thousand Eight Hundred &amp; Fifty Eight  and Paise Forty Only</v>
      </c>
      <c r="IA201" s="17">
        <v>2.88000000000001</v>
      </c>
      <c r="IB201" s="31" t="s">
        <v>392</v>
      </c>
      <c r="IC201" s="17" t="s">
        <v>461</v>
      </c>
      <c r="ID201" s="17">
        <v>10</v>
      </c>
      <c r="IE201" s="18" t="s">
        <v>429</v>
      </c>
      <c r="IF201" s="18"/>
      <c r="IG201" s="18"/>
      <c r="IH201" s="18"/>
      <c r="II201" s="18"/>
    </row>
    <row r="202" spans="1:243" s="17" customFormat="1" ht="409.5">
      <c r="A202" s="30">
        <v>2.89000000000001</v>
      </c>
      <c r="B202" s="51" t="s">
        <v>393</v>
      </c>
      <c r="C202" s="30" t="s">
        <v>462</v>
      </c>
      <c r="D202" s="67"/>
      <c r="E202" s="68"/>
      <c r="F202" s="68"/>
      <c r="G202" s="68"/>
      <c r="H202" s="68"/>
      <c r="I202" s="68"/>
      <c r="J202" s="68"/>
      <c r="K202" s="68"/>
      <c r="L202" s="68"/>
      <c r="M202" s="68"/>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70"/>
      <c r="IA202" s="17">
        <v>2.89000000000001</v>
      </c>
      <c r="IB202" s="31" t="s">
        <v>393</v>
      </c>
      <c r="IC202" s="17" t="s">
        <v>462</v>
      </c>
      <c r="IE202" s="18"/>
      <c r="IF202" s="18"/>
      <c r="IG202" s="18"/>
      <c r="IH202" s="18"/>
      <c r="II202" s="18"/>
    </row>
    <row r="203" spans="1:243" s="17" customFormat="1" ht="42.75">
      <c r="A203" s="30">
        <v>2.90000000000001</v>
      </c>
      <c r="B203" s="51" t="s">
        <v>394</v>
      </c>
      <c r="C203" s="30" t="s">
        <v>463</v>
      </c>
      <c r="D203" s="52">
        <v>2</v>
      </c>
      <c r="E203" s="53" t="s">
        <v>430</v>
      </c>
      <c r="F203" s="54">
        <v>2029.81</v>
      </c>
      <c r="G203" s="55"/>
      <c r="H203" s="56"/>
      <c r="I203" s="57" t="s">
        <v>34</v>
      </c>
      <c r="J203" s="58">
        <f t="shared" si="12"/>
        <v>1</v>
      </c>
      <c r="K203" s="56" t="s">
        <v>35</v>
      </c>
      <c r="L203" s="56" t="s">
        <v>4</v>
      </c>
      <c r="M203" s="59"/>
      <c r="N203" s="60"/>
      <c r="O203" s="60"/>
      <c r="P203" s="61"/>
      <c r="Q203" s="60"/>
      <c r="R203" s="60"/>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2"/>
      <c r="BA203" s="63">
        <f t="shared" si="13"/>
        <v>4059.62</v>
      </c>
      <c r="BB203" s="64">
        <f t="shared" si="14"/>
        <v>4059.62</v>
      </c>
      <c r="BC203" s="65" t="str">
        <f t="shared" si="15"/>
        <v>INR  Four Thousand  &amp;Fifty Nine  and Paise Sixty Two Only</v>
      </c>
      <c r="IA203" s="17">
        <v>2.90000000000001</v>
      </c>
      <c r="IB203" s="31" t="s">
        <v>394</v>
      </c>
      <c r="IC203" s="17" t="s">
        <v>463</v>
      </c>
      <c r="ID203" s="17">
        <v>2</v>
      </c>
      <c r="IE203" s="18" t="s">
        <v>430</v>
      </c>
      <c r="IF203" s="18"/>
      <c r="IG203" s="18"/>
      <c r="IH203" s="18"/>
      <c r="II203" s="18"/>
    </row>
    <row r="204" spans="1:243" s="17" customFormat="1" ht="409.5">
      <c r="A204" s="30">
        <v>2.91000000000001</v>
      </c>
      <c r="B204" s="51" t="s">
        <v>395</v>
      </c>
      <c r="C204" s="30" t="s">
        <v>464</v>
      </c>
      <c r="D204" s="67"/>
      <c r="E204" s="68"/>
      <c r="F204" s="68"/>
      <c r="G204" s="68"/>
      <c r="H204" s="68"/>
      <c r="I204" s="68"/>
      <c r="J204" s="68"/>
      <c r="K204" s="68"/>
      <c r="L204" s="68"/>
      <c r="M204" s="68"/>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70"/>
      <c r="IA204" s="17">
        <v>2.91000000000001</v>
      </c>
      <c r="IB204" s="31" t="s">
        <v>395</v>
      </c>
      <c r="IC204" s="17" t="s">
        <v>464</v>
      </c>
      <c r="IE204" s="18"/>
      <c r="IF204" s="18"/>
      <c r="IG204" s="18"/>
      <c r="IH204" s="18"/>
      <c r="II204" s="18"/>
    </row>
    <row r="205" spans="1:243" s="17" customFormat="1" ht="71.25">
      <c r="A205" s="30">
        <v>2.92000000000001</v>
      </c>
      <c r="B205" s="51" t="s">
        <v>396</v>
      </c>
      <c r="C205" s="30" t="s">
        <v>465</v>
      </c>
      <c r="D205" s="52">
        <v>1</v>
      </c>
      <c r="E205" s="53" t="s">
        <v>430</v>
      </c>
      <c r="F205" s="54">
        <v>8912.76</v>
      </c>
      <c r="G205" s="55"/>
      <c r="H205" s="56"/>
      <c r="I205" s="57" t="s">
        <v>34</v>
      </c>
      <c r="J205" s="58">
        <f t="shared" si="12"/>
        <v>1</v>
      </c>
      <c r="K205" s="56" t="s">
        <v>35</v>
      </c>
      <c r="L205" s="56" t="s">
        <v>4</v>
      </c>
      <c r="M205" s="59"/>
      <c r="N205" s="60"/>
      <c r="O205" s="60"/>
      <c r="P205" s="61"/>
      <c r="Q205" s="60"/>
      <c r="R205" s="60"/>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2"/>
      <c r="BA205" s="63">
        <f t="shared" si="13"/>
        <v>8912.76</v>
      </c>
      <c r="BB205" s="64">
        <f t="shared" si="14"/>
        <v>8912.76</v>
      </c>
      <c r="BC205" s="65" t="str">
        <f t="shared" si="15"/>
        <v>INR  Eight Thousand Nine Hundred &amp; Twelve  and Paise Seventy Six Only</v>
      </c>
      <c r="IA205" s="17">
        <v>2.92000000000001</v>
      </c>
      <c r="IB205" s="31" t="s">
        <v>396</v>
      </c>
      <c r="IC205" s="17" t="s">
        <v>465</v>
      </c>
      <c r="ID205" s="17">
        <v>1</v>
      </c>
      <c r="IE205" s="18" t="s">
        <v>430</v>
      </c>
      <c r="IF205" s="18"/>
      <c r="IG205" s="18"/>
      <c r="IH205" s="18"/>
      <c r="II205" s="18"/>
    </row>
    <row r="206" spans="1:243" s="17" customFormat="1" ht="409.5">
      <c r="A206" s="30">
        <v>2.93000000000001</v>
      </c>
      <c r="B206" s="51" t="s">
        <v>397</v>
      </c>
      <c r="C206" s="30" t="s">
        <v>466</v>
      </c>
      <c r="D206" s="67"/>
      <c r="E206" s="68"/>
      <c r="F206" s="68"/>
      <c r="G206" s="68"/>
      <c r="H206" s="68"/>
      <c r="I206" s="68"/>
      <c r="J206" s="68"/>
      <c r="K206" s="68"/>
      <c r="L206" s="68"/>
      <c r="M206" s="68"/>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70"/>
      <c r="IA206" s="17">
        <v>2.93000000000001</v>
      </c>
      <c r="IB206" s="31" t="s">
        <v>397</v>
      </c>
      <c r="IC206" s="17" t="s">
        <v>466</v>
      </c>
      <c r="IE206" s="18"/>
      <c r="IF206" s="18"/>
      <c r="IG206" s="18"/>
      <c r="IH206" s="18"/>
      <c r="II206" s="18"/>
    </row>
    <row r="207" spans="1:243" s="17" customFormat="1" ht="57">
      <c r="A207" s="30">
        <v>2.94000000000001</v>
      </c>
      <c r="B207" s="51" t="s">
        <v>398</v>
      </c>
      <c r="C207" s="30" t="s">
        <v>467</v>
      </c>
      <c r="D207" s="52">
        <v>40</v>
      </c>
      <c r="E207" s="53" t="s">
        <v>430</v>
      </c>
      <c r="F207" s="54">
        <v>224.46</v>
      </c>
      <c r="G207" s="55"/>
      <c r="H207" s="56"/>
      <c r="I207" s="57" t="s">
        <v>34</v>
      </c>
      <c r="J207" s="58">
        <f t="shared" si="12"/>
        <v>1</v>
      </c>
      <c r="K207" s="56" t="s">
        <v>35</v>
      </c>
      <c r="L207" s="56" t="s">
        <v>4</v>
      </c>
      <c r="M207" s="59"/>
      <c r="N207" s="60"/>
      <c r="O207" s="60"/>
      <c r="P207" s="61"/>
      <c r="Q207" s="60"/>
      <c r="R207" s="60"/>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2"/>
      <c r="BA207" s="63">
        <f t="shared" si="13"/>
        <v>8978.4</v>
      </c>
      <c r="BB207" s="64">
        <f t="shared" si="14"/>
        <v>8978.4</v>
      </c>
      <c r="BC207" s="65" t="str">
        <f t="shared" si="15"/>
        <v>INR  Eight Thousand Nine Hundred &amp; Seventy Eight  and Paise Forty Only</v>
      </c>
      <c r="IA207" s="17">
        <v>2.94000000000001</v>
      </c>
      <c r="IB207" s="31" t="s">
        <v>398</v>
      </c>
      <c r="IC207" s="17" t="s">
        <v>467</v>
      </c>
      <c r="ID207" s="17">
        <v>40</v>
      </c>
      <c r="IE207" s="18" t="s">
        <v>430</v>
      </c>
      <c r="IF207" s="18"/>
      <c r="IG207" s="18"/>
      <c r="IH207" s="18"/>
      <c r="II207" s="18"/>
    </row>
    <row r="208" spans="1:243" s="17" customFormat="1" ht="57">
      <c r="A208" s="30">
        <v>2.95000000000001</v>
      </c>
      <c r="B208" s="51" t="s">
        <v>399</v>
      </c>
      <c r="C208" s="30" t="s">
        <v>468</v>
      </c>
      <c r="D208" s="52">
        <v>2</v>
      </c>
      <c r="E208" s="53" t="s">
        <v>429</v>
      </c>
      <c r="F208" s="54">
        <v>651.47</v>
      </c>
      <c r="G208" s="55"/>
      <c r="H208" s="56"/>
      <c r="I208" s="57" t="s">
        <v>34</v>
      </c>
      <c r="J208" s="58">
        <f t="shared" si="12"/>
        <v>1</v>
      </c>
      <c r="K208" s="56" t="s">
        <v>35</v>
      </c>
      <c r="L208" s="56" t="s">
        <v>4</v>
      </c>
      <c r="M208" s="59"/>
      <c r="N208" s="60"/>
      <c r="O208" s="60"/>
      <c r="P208" s="61"/>
      <c r="Q208" s="60"/>
      <c r="R208" s="60"/>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2"/>
      <c r="BA208" s="63">
        <f t="shared" si="13"/>
        <v>1302.94</v>
      </c>
      <c r="BB208" s="64">
        <f t="shared" si="14"/>
        <v>1302.94</v>
      </c>
      <c r="BC208" s="65" t="str">
        <f t="shared" si="15"/>
        <v>INR  One Thousand Three Hundred &amp; Two  and Paise Ninety Four Only</v>
      </c>
      <c r="IA208" s="17">
        <v>2.95000000000001</v>
      </c>
      <c r="IB208" s="31" t="s">
        <v>399</v>
      </c>
      <c r="IC208" s="17" t="s">
        <v>468</v>
      </c>
      <c r="ID208" s="17">
        <v>2</v>
      </c>
      <c r="IE208" s="18" t="s">
        <v>429</v>
      </c>
      <c r="IF208" s="18"/>
      <c r="IG208" s="18"/>
      <c r="IH208" s="18"/>
      <c r="II208" s="18"/>
    </row>
    <row r="209" spans="1:243" s="17" customFormat="1" ht="57">
      <c r="A209" s="30">
        <v>2.96000000000001</v>
      </c>
      <c r="B209" s="51" t="s">
        <v>400</v>
      </c>
      <c r="C209" s="30" t="s">
        <v>469</v>
      </c>
      <c r="D209" s="52">
        <v>2</v>
      </c>
      <c r="E209" s="53" t="s">
        <v>429</v>
      </c>
      <c r="F209" s="54">
        <v>1379.22</v>
      </c>
      <c r="G209" s="55"/>
      <c r="H209" s="56"/>
      <c r="I209" s="57" t="s">
        <v>34</v>
      </c>
      <c r="J209" s="58">
        <f t="shared" si="12"/>
        <v>1</v>
      </c>
      <c r="K209" s="56" t="s">
        <v>35</v>
      </c>
      <c r="L209" s="56" t="s">
        <v>4</v>
      </c>
      <c r="M209" s="59"/>
      <c r="N209" s="60"/>
      <c r="O209" s="60"/>
      <c r="P209" s="61"/>
      <c r="Q209" s="60"/>
      <c r="R209" s="60"/>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2"/>
      <c r="BA209" s="63">
        <f t="shared" si="13"/>
        <v>2758.44</v>
      </c>
      <c r="BB209" s="64">
        <f t="shared" si="14"/>
        <v>2758.44</v>
      </c>
      <c r="BC209" s="65" t="str">
        <f t="shared" si="15"/>
        <v>INR  Two Thousand Seven Hundred &amp; Fifty Eight  and Paise Forty Four Only</v>
      </c>
      <c r="IA209" s="17">
        <v>2.96000000000001</v>
      </c>
      <c r="IB209" s="31" t="s">
        <v>400</v>
      </c>
      <c r="IC209" s="17" t="s">
        <v>469</v>
      </c>
      <c r="ID209" s="17">
        <v>2</v>
      </c>
      <c r="IE209" s="18" t="s">
        <v>429</v>
      </c>
      <c r="IF209" s="18"/>
      <c r="IG209" s="18"/>
      <c r="IH209" s="18"/>
      <c r="II209" s="18"/>
    </row>
    <row r="210" spans="1:243" s="17" customFormat="1" ht="57">
      <c r="A210" s="30">
        <v>2.97000000000001</v>
      </c>
      <c r="B210" s="51" t="s">
        <v>401</v>
      </c>
      <c r="C210" s="30" t="s">
        <v>470</v>
      </c>
      <c r="D210" s="52">
        <v>2</v>
      </c>
      <c r="E210" s="53" t="s">
        <v>429</v>
      </c>
      <c r="F210" s="54">
        <v>2128.01</v>
      </c>
      <c r="G210" s="55"/>
      <c r="H210" s="56"/>
      <c r="I210" s="57" t="s">
        <v>34</v>
      </c>
      <c r="J210" s="58">
        <f t="shared" si="12"/>
        <v>1</v>
      </c>
      <c r="K210" s="56" t="s">
        <v>35</v>
      </c>
      <c r="L210" s="56" t="s">
        <v>4</v>
      </c>
      <c r="M210" s="59"/>
      <c r="N210" s="60"/>
      <c r="O210" s="60"/>
      <c r="P210" s="61"/>
      <c r="Q210" s="60"/>
      <c r="R210" s="60"/>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2"/>
      <c r="BA210" s="63">
        <f t="shared" si="13"/>
        <v>4256.02</v>
      </c>
      <c r="BB210" s="64">
        <f t="shared" si="14"/>
        <v>4256.02</v>
      </c>
      <c r="BC210" s="65" t="str">
        <f t="shared" si="15"/>
        <v>INR  Four Thousand Two Hundred &amp; Fifty Six  and Paise Two Only</v>
      </c>
      <c r="IA210" s="17">
        <v>2.97000000000001</v>
      </c>
      <c r="IB210" s="31" t="s">
        <v>401</v>
      </c>
      <c r="IC210" s="17" t="s">
        <v>470</v>
      </c>
      <c r="ID210" s="17">
        <v>2</v>
      </c>
      <c r="IE210" s="18" t="s">
        <v>429</v>
      </c>
      <c r="IF210" s="18"/>
      <c r="IG210" s="18"/>
      <c r="IH210" s="18"/>
      <c r="II210" s="18"/>
    </row>
    <row r="211" spans="1:243" s="17" customFormat="1" ht="57">
      <c r="A211" s="30">
        <v>2.98000000000001</v>
      </c>
      <c r="B211" s="51" t="s">
        <v>402</v>
      </c>
      <c r="C211" s="30" t="s">
        <v>471</v>
      </c>
      <c r="D211" s="52">
        <v>1</v>
      </c>
      <c r="E211" s="53" t="s">
        <v>429</v>
      </c>
      <c r="F211" s="54">
        <v>2729.5</v>
      </c>
      <c r="G211" s="55"/>
      <c r="H211" s="56"/>
      <c r="I211" s="57" t="s">
        <v>34</v>
      </c>
      <c r="J211" s="58">
        <f t="shared" si="12"/>
        <v>1</v>
      </c>
      <c r="K211" s="56" t="s">
        <v>35</v>
      </c>
      <c r="L211" s="56" t="s">
        <v>4</v>
      </c>
      <c r="M211" s="59"/>
      <c r="N211" s="60"/>
      <c r="O211" s="60"/>
      <c r="P211" s="61"/>
      <c r="Q211" s="60"/>
      <c r="R211" s="60"/>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2"/>
      <c r="BA211" s="63">
        <f t="shared" si="13"/>
        <v>2729.5</v>
      </c>
      <c r="BB211" s="64">
        <f t="shared" si="14"/>
        <v>2729.5</v>
      </c>
      <c r="BC211" s="65" t="str">
        <f t="shared" si="15"/>
        <v>INR  Two Thousand Seven Hundred &amp; Twenty Nine  and Paise Fifty Only</v>
      </c>
      <c r="IA211" s="17">
        <v>2.98000000000001</v>
      </c>
      <c r="IB211" s="31" t="s">
        <v>402</v>
      </c>
      <c r="IC211" s="17" t="s">
        <v>471</v>
      </c>
      <c r="ID211" s="17">
        <v>1</v>
      </c>
      <c r="IE211" s="18" t="s">
        <v>429</v>
      </c>
      <c r="IF211" s="18"/>
      <c r="IG211" s="18"/>
      <c r="IH211" s="18"/>
      <c r="II211" s="18"/>
    </row>
    <row r="212" spans="1:243" s="17" customFormat="1" ht="409.5">
      <c r="A212" s="30">
        <v>2.99000000000001</v>
      </c>
      <c r="B212" s="51" t="s">
        <v>403</v>
      </c>
      <c r="C212" s="30" t="s">
        <v>472</v>
      </c>
      <c r="D212" s="52">
        <v>18</v>
      </c>
      <c r="E212" s="53" t="s">
        <v>430</v>
      </c>
      <c r="F212" s="54">
        <v>1421.31</v>
      </c>
      <c r="G212" s="55"/>
      <c r="H212" s="56"/>
      <c r="I212" s="57" t="s">
        <v>34</v>
      </c>
      <c r="J212" s="58">
        <f t="shared" si="12"/>
        <v>1</v>
      </c>
      <c r="K212" s="56" t="s">
        <v>35</v>
      </c>
      <c r="L212" s="56" t="s">
        <v>4</v>
      </c>
      <c r="M212" s="59"/>
      <c r="N212" s="60"/>
      <c r="O212" s="60"/>
      <c r="P212" s="61"/>
      <c r="Q212" s="60"/>
      <c r="R212" s="60"/>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2"/>
      <c r="BA212" s="63">
        <f t="shared" si="13"/>
        <v>25583.58</v>
      </c>
      <c r="BB212" s="64">
        <f t="shared" si="14"/>
        <v>25583.58</v>
      </c>
      <c r="BC212" s="65" t="str">
        <f t="shared" si="15"/>
        <v>INR  Twenty Five Thousand Five Hundred &amp; Eighty Three  and Paise Fifty Eight Only</v>
      </c>
      <c r="IA212" s="17">
        <v>2.99000000000001</v>
      </c>
      <c r="IB212" s="31" t="s">
        <v>403</v>
      </c>
      <c r="IC212" s="17" t="s">
        <v>472</v>
      </c>
      <c r="ID212" s="17">
        <v>18</v>
      </c>
      <c r="IE212" s="18" t="s">
        <v>430</v>
      </c>
      <c r="IF212" s="18"/>
      <c r="IG212" s="18"/>
      <c r="IH212" s="18"/>
      <c r="II212" s="18"/>
    </row>
    <row r="213" spans="1:243" s="17" customFormat="1" ht="409.5">
      <c r="A213" s="30">
        <v>3.00000000000001</v>
      </c>
      <c r="B213" s="51" t="s">
        <v>404</v>
      </c>
      <c r="C213" s="30" t="s">
        <v>473</v>
      </c>
      <c r="D213" s="67"/>
      <c r="E213" s="68"/>
      <c r="F213" s="68"/>
      <c r="G213" s="68"/>
      <c r="H213" s="68"/>
      <c r="I213" s="68"/>
      <c r="J213" s="68"/>
      <c r="K213" s="68"/>
      <c r="L213" s="68"/>
      <c r="M213" s="68"/>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70"/>
      <c r="IA213" s="17">
        <v>3.00000000000001</v>
      </c>
      <c r="IB213" s="31" t="s">
        <v>404</v>
      </c>
      <c r="IC213" s="17" t="s">
        <v>473</v>
      </c>
      <c r="IE213" s="18"/>
      <c r="IF213" s="18"/>
      <c r="IG213" s="18"/>
      <c r="IH213" s="18"/>
      <c r="II213" s="18"/>
    </row>
    <row r="214" spans="1:243" s="17" customFormat="1" ht="114">
      <c r="A214" s="30">
        <v>3.01000000000001</v>
      </c>
      <c r="B214" s="51" t="s">
        <v>405</v>
      </c>
      <c r="C214" s="30" t="s">
        <v>474</v>
      </c>
      <c r="D214" s="52">
        <v>6</v>
      </c>
      <c r="E214" s="53" t="s">
        <v>429</v>
      </c>
      <c r="F214" s="54">
        <v>809.29</v>
      </c>
      <c r="G214" s="55"/>
      <c r="H214" s="56"/>
      <c r="I214" s="57" t="s">
        <v>34</v>
      </c>
      <c r="J214" s="58">
        <f t="shared" si="12"/>
        <v>1</v>
      </c>
      <c r="K214" s="56" t="s">
        <v>35</v>
      </c>
      <c r="L214" s="56" t="s">
        <v>4</v>
      </c>
      <c r="M214" s="59"/>
      <c r="N214" s="60"/>
      <c r="O214" s="60"/>
      <c r="P214" s="61"/>
      <c r="Q214" s="60"/>
      <c r="R214" s="60"/>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2"/>
      <c r="BA214" s="63">
        <f t="shared" si="13"/>
        <v>4855.74</v>
      </c>
      <c r="BB214" s="64">
        <f t="shared" si="14"/>
        <v>4855.74</v>
      </c>
      <c r="BC214" s="65" t="str">
        <f t="shared" si="15"/>
        <v>INR  Four Thousand Eight Hundred &amp; Fifty Five  and Paise Seventy Four Only</v>
      </c>
      <c r="IA214" s="17">
        <v>3.01000000000001</v>
      </c>
      <c r="IB214" s="31" t="s">
        <v>405</v>
      </c>
      <c r="IC214" s="17" t="s">
        <v>474</v>
      </c>
      <c r="ID214" s="17">
        <v>6</v>
      </c>
      <c r="IE214" s="18" t="s">
        <v>429</v>
      </c>
      <c r="IF214" s="18"/>
      <c r="IG214" s="18"/>
      <c r="IH214" s="18"/>
      <c r="II214" s="18"/>
    </row>
    <row r="215" spans="1:243" s="17" customFormat="1" ht="128.25">
      <c r="A215" s="30">
        <v>3.02000000000001</v>
      </c>
      <c r="B215" s="51" t="s">
        <v>406</v>
      </c>
      <c r="C215" s="30" t="s">
        <v>475</v>
      </c>
      <c r="D215" s="52">
        <v>96</v>
      </c>
      <c r="E215" s="53" t="s">
        <v>429</v>
      </c>
      <c r="F215" s="54">
        <v>3967.56</v>
      </c>
      <c r="G215" s="55"/>
      <c r="H215" s="56"/>
      <c r="I215" s="57" t="s">
        <v>34</v>
      </c>
      <c r="J215" s="58">
        <f t="shared" si="12"/>
        <v>1</v>
      </c>
      <c r="K215" s="56" t="s">
        <v>35</v>
      </c>
      <c r="L215" s="56" t="s">
        <v>4</v>
      </c>
      <c r="M215" s="59"/>
      <c r="N215" s="60"/>
      <c r="O215" s="60"/>
      <c r="P215" s="61"/>
      <c r="Q215" s="60"/>
      <c r="R215" s="60"/>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2"/>
      <c r="BA215" s="63">
        <f t="shared" si="13"/>
        <v>380885.76</v>
      </c>
      <c r="BB215" s="64">
        <f t="shared" si="14"/>
        <v>380885.76</v>
      </c>
      <c r="BC215" s="65" t="str">
        <f t="shared" si="15"/>
        <v>INR  Three Lakh Eighty Thousand Eight Hundred &amp; Eighty Five  and Paise Seventy Six Only</v>
      </c>
      <c r="IA215" s="17">
        <v>3.02000000000001</v>
      </c>
      <c r="IB215" s="31" t="s">
        <v>406</v>
      </c>
      <c r="IC215" s="17" t="s">
        <v>475</v>
      </c>
      <c r="ID215" s="17">
        <v>96</v>
      </c>
      <c r="IE215" s="18" t="s">
        <v>429</v>
      </c>
      <c r="IF215" s="18"/>
      <c r="IG215" s="18"/>
      <c r="IH215" s="18"/>
      <c r="II215" s="18"/>
    </row>
    <row r="216" spans="1:243" s="17" customFormat="1" ht="409.5">
      <c r="A216" s="30">
        <v>3.03000000000001</v>
      </c>
      <c r="B216" s="51" t="s">
        <v>407</v>
      </c>
      <c r="C216" s="30" t="s">
        <v>476</v>
      </c>
      <c r="D216" s="52">
        <v>2000</v>
      </c>
      <c r="E216" s="53" t="s">
        <v>428</v>
      </c>
      <c r="F216" s="54">
        <v>18.41</v>
      </c>
      <c r="G216" s="55"/>
      <c r="H216" s="56"/>
      <c r="I216" s="57" t="s">
        <v>34</v>
      </c>
      <c r="J216" s="58">
        <f t="shared" si="12"/>
        <v>1</v>
      </c>
      <c r="K216" s="56" t="s">
        <v>35</v>
      </c>
      <c r="L216" s="56" t="s">
        <v>4</v>
      </c>
      <c r="M216" s="59"/>
      <c r="N216" s="60"/>
      <c r="O216" s="60"/>
      <c r="P216" s="61"/>
      <c r="Q216" s="60"/>
      <c r="R216" s="60"/>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2"/>
      <c r="BA216" s="63">
        <f t="shared" si="13"/>
        <v>36820</v>
      </c>
      <c r="BB216" s="64">
        <f t="shared" si="14"/>
        <v>36820</v>
      </c>
      <c r="BC216" s="65" t="str">
        <f t="shared" si="15"/>
        <v>INR  Thirty Six Thousand Eight Hundred &amp; Twenty  Only</v>
      </c>
      <c r="IA216" s="17">
        <v>3.03000000000001</v>
      </c>
      <c r="IB216" s="31" t="s">
        <v>407</v>
      </c>
      <c r="IC216" s="17" t="s">
        <v>476</v>
      </c>
      <c r="ID216" s="17">
        <v>2000</v>
      </c>
      <c r="IE216" s="18" t="s">
        <v>428</v>
      </c>
      <c r="IF216" s="18"/>
      <c r="IG216" s="18"/>
      <c r="IH216" s="18"/>
      <c r="II216" s="18"/>
    </row>
    <row r="217" spans="1:243" s="17" customFormat="1" ht="409.5">
      <c r="A217" s="30">
        <v>3.04000000000001</v>
      </c>
      <c r="B217" s="51" t="s">
        <v>408</v>
      </c>
      <c r="C217" s="30" t="s">
        <v>477</v>
      </c>
      <c r="D217" s="52">
        <v>66</v>
      </c>
      <c r="E217" s="53" t="s">
        <v>429</v>
      </c>
      <c r="F217" s="54">
        <v>77.16</v>
      </c>
      <c r="G217" s="55"/>
      <c r="H217" s="56"/>
      <c r="I217" s="57" t="s">
        <v>34</v>
      </c>
      <c r="J217" s="58">
        <f t="shared" si="12"/>
        <v>1</v>
      </c>
      <c r="K217" s="56" t="s">
        <v>35</v>
      </c>
      <c r="L217" s="56" t="s">
        <v>4</v>
      </c>
      <c r="M217" s="59"/>
      <c r="N217" s="60"/>
      <c r="O217" s="60"/>
      <c r="P217" s="61"/>
      <c r="Q217" s="60"/>
      <c r="R217" s="60"/>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2"/>
      <c r="BA217" s="63">
        <f t="shared" si="13"/>
        <v>5092.56</v>
      </c>
      <c r="BB217" s="64">
        <f t="shared" si="14"/>
        <v>5092.56</v>
      </c>
      <c r="BC217" s="65" t="str">
        <f t="shared" si="15"/>
        <v>INR  Five Thousand  &amp;Ninety Two  and Paise Fifty Six Only</v>
      </c>
      <c r="IA217" s="17">
        <v>3.04000000000001</v>
      </c>
      <c r="IB217" s="31" t="s">
        <v>408</v>
      </c>
      <c r="IC217" s="17" t="s">
        <v>477</v>
      </c>
      <c r="ID217" s="17">
        <v>66</v>
      </c>
      <c r="IE217" s="18" t="s">
        <v>429</v>
      </c>
      <c r="IF217" s="18"/>
      <c r="IG217" s="18"/>
      <c r="IH217" s="18"/>
      <c r="II217" s="18"/>
    </row>
    <row r="218" spans="1:243" s="17" customFormat="1" ht="384.75">
      <c r="A218" s="30">
        <v>3.05000000000001</v>
      </c>
      <c r="B218" s="51" t="s">
        <v>409</v>
      </c>
      <c r="C218" s="30" t="s">
        <v>478</v>
      </c>
      <c r="D218" s="67"/>
      <c r="E218" s="68"/>
      <c r="F218" s="68"/>
      <c r="G218" s="68"/>
      <c r="H218" s="68"/>
      <c r="I218" s="68"/>
      <c r="J218" s="68"/>
      <c r="K218" s="68"/>
      <c r="L218" s="68"/>
      <c r="M218" s="68"/>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70"/>
      <c r="IA218" s="17">
        <v>3.05000000000001</v>
      </c>
      <c r="IB218" s="31" t="s">
        <v>409</v>
      </c>
      <c r="IC218" s="17" t="s">
        <v>478</v>
      </c>
      <c r="IE218" s="18"/>
      <c r="IF218" s="18"/>
      <c r="IG218" s="18"/>
      <c r="IH218" s="18"/>
      <c r="II218" s="18"/>
    </row>
    <row r="219" spans="1:243" s="17" customFormat="1" ht="30">
      <c r="A219" s="30">
        <v>3.06000000000001</v>
      </c>
      <c r="B219" s="51" t="s">
        <v>410</v>
      </c>
      <c r="C219" s="30" t="s">
        <v>479</v>
      </c>
      <c r="D219" s="52">
        <v>6</v>
      </c>
      <c r="E219" s="53" t="s">
        <v>430</v>
      </c>
      <c r="F219" s="54">
        <v>90.31</v>
      </c>
      <c r="G219" s="55"/>
      <c r="H219" s="56"/>
      <c r="I219" s="57" t="s">
        <v>34</v>
      </c>
      <c r="J219" s="58">
        <f t="shared" si="12"/>
        <v>1</v>
      </c>
      <c r="K219" s="56" t="s">
        <v>35</v>
      </c>
      <c r="L219" s="56" t="s">
        <v>4</v>
      </c>
      <c r="M219" s="59"/>
      <c r="N219" s="60"/>
      <c r="O219" s="60"/>
      <c r="P219" s="61"/>
      <c r="Q219" s="60"/>
      <c r="R219" s="60"/>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2"/>
      <c r="BA219" s="63">
        <f t="shared" si="13"/>
        <v>541.86</v>
      </c>
      <c r="BB219" s="64">
        <f t="shared" si="14"/>
        <v>541.86</v>
      </c>
      <c r="BC219" s="65" t="str">
        <f t="shared" si="15"/>
        <v>INR  Five Hundred &amp; Forty One  and Paise Eighty Six Only</v>
      </c>
      <c r="IA219" s="17">
        <v>3.06000000000001</v>
      </c>
      <c r="IB219" s="31" t="s">
        <v>410</v>
      </c>
      <c r="IC219" s="17" t="s">
        <v>479</v>
      </c>
      <c r="ID219" s="17">
        <v>6</v>
      </c>
      <c r="IE219" s="18" t="s">
        <v>430</v>
      </c>
      <c r="IF219" s="18"/>
      <c r="IG219" s="18"/>
      <c r="IH219" s="18"/>
      <c r="II219" s="18"/>
    </row>
    <row r="220" spans="1:243" s="17" customFormat="1" ht="45">
      <c r="A220" s="30">
        <v>3.07000000000001</v>
      </c>
      <c r="B220" s="51" t="s">
        <v>411</v>
      </c>
      <c r="C220" s="30" t="s">
        <v>480</v>
      </c>
      <c r="D220" s="52">
        <v>28</v>
      </c>
      <c r="E220" s="53" t="s">
        <v>430</v>
      </c>
      <c r="F220" s="54">
        <v>136.78</v>
      </c>
      <c r="G220" s="55"/>
      <c r="H220" s="56"/>
      <c r="I220" s="57" t="s">
        <v>34</v>
      </c>
      <c r="J220" s="58">
        <f t="shared" si="12"/>
        <v>1</v>
      </c>
      <c r="K220" s="56" t="s">
        <v>35</v>
      </c>
      <c r="L220" s="56" t="s">
        <v>4</v>
      </c>
      <c r="M220" s="59"/>
      <c r="N220" s="60"/>
      <c r="O220" s="60"/>
      <c r="P220" s="61"/>
      <c r="Q220" s="60"/>
      <c r="R220" s="60"/>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2"/>
      <c r="BA220" s="63">
        <f t="shared" si="13"/>
        <v>3829.84</v>
      </c>
      <c r="BB220" s="64">
        <f t="shared" si="14"/>
        <v>3829.84</v>
      </c>
      <c r="BC220" s="65" t="str">
        <f t="shared" si="15"/>
        <v>INR  Three Thousand Eight Hundred &amp; Twenty Nine  and Paise Eighty Four Only</v>
      </c>
      <c r="IA220" s="17">
        <v>3.07000000000001</v>
      </c>
      <c r="IB220" s="31" t="s">
        <v>411</v>
      </c>
      <c r="IC220" s="17" t="s">
        <v>480</v>
      </c>
      <c r="ID220" s="17">
        <v>28</v>
      </c>
      <c r="IE220" s="18" t="s">
        <v>430</v>
      </c>
      <c r="IF220" s="18"/>
      <c r="IG220" s="18"/>
      <c r="IH220" s="18"/>
      <c r="II220" s="18"/>
    </row>
    <row r="221" spans="1:243" s="17" customFormat="1" ht="57">
      <c r="A221" s="30">
        <v>3.08000000000001</v>
      </c>
      <c r="B221" s="51" t="s">
        <v>412</v>
      </c>
      <c r="C221" s="30" t="s">
        <v>481</v>
      </c>
      <c r="D221" s="52">
        <v>6</v>
      </c>
      <c r="E221" s="53" t="s">
        <v>430</v>
      </c>
      <c r="F221" s="54">
        <v>106.97</v>
      </c>
      <c r="G221" s="55"/>
      <c r="H221" s="56"/>
      <c r="I221" s="57" t="s">
        <v>34</v>
      </c>
      <c r="J221" s="58">
        <f t="shared" si="12"/>
        <v>1</v>
      </c>
      <c r="K221" s="56" t="s">
        <v>35</v>
      </c>
      <c r="L221" s="56" t="s">
        <v>4</v>
      </c>
      <c r="M221" s="59"/>
      <c r="N221" s="60"/>
      <c r="O221" s="60"/>
      <c r="P221" s="61"/>
      <c r="Q221" s="60"/>
      <c r="R221" s="60"/>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2"/>
      <c r="BA221" s="63">
        <f t="shared" si="13"/>
        <v>641.82</v>
      </c>
      <c r="BB221" s="64">
        <f t="shared" si="14"/>
        <v>641.82</v>
      </c>
      <c r="BC221" s="65" t="str">
        <f t="shared" si="15"/>
        <v>INR  Six Hundred &amp; Forty One  and Paise Eighty Two Only</v>
      </c>
      <c r="IA221" s="17">
        <v>3.08000000000001</v>
      </c>
      <c r="IB221" s="31" t="s">
        <v>412</v>
      </c>
      <c r="IC221" s="17" t="s">
        <v>481</v>
      </c>
      <c r="ID221" s="17">
        <v>6</v>
      </c>
      <c r="IE221" s="18" t="s">
        <v>430</v>
      </c>
      <c r="IF221" s="18"/>
      <c r="IG221" s="18"/>
      <c r="IH221" s="18"/>
      <c r="II221" s="18"/>
    </row>
    <row r="222" spans="1:243" s="17" customFormat="1" ht="57">
      <c r="A222" s="30">
        <v>3.09000000000001</v>
      </c>
      <c r="B222" s="51" t="s">
        <v>413</v>
      </c>
      <c r="C222" s="30" t="s">
        <v>482</v>
      </c>
      <c r="D222" s="52">
        <v>28</v>
      </c>
      <c r="E222" s="53" t="s">
        <v>430</v>
      </c>
      <c r="F222" s="54">
        <v>172.73</v>
      </c>
      <c r="G222" s="55"/>
      <c r="H222" s="56"/>
      <c r="I222" s="57" t="s">
        <v>34</v>
      </c>
      <c r="J222" s="58">
        <f t="shared" si="12"/>
        <v>1</v>
      </c>
      <c r="K222" s="56" t="s">
        <v>35</v>
      </c>
      <c r="L222" s="56" t="s">
        <v>4</v>
      </c>
      <c r="M222" s="59"/>
      <c r="N222" s="60"/>
      <c r="O222" s="60"/>
      <c r="P222" s="61"/>
      <c r="Q222" s="60"/>
      <c r="R222" s="60"/>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2"/>
      <c r="BA222" s="63">
        <f t="shared" si="13"/>
        <v>4836.44</v>
      </c>
      <c r="BB222" s="64">
        <f t="shared" si="14"/>
        <v>4836.44</v>
      </c>
      <c r="BC222" s="65" t="str">
        <f t="shared" si="15"/>
        <v>INR  Four Thousand Eight Hundred &amp; Thirty Six  and Paise Forty Four Only</v>
      </c>
      <c r="IA222" s="17">
        <v>3.09000000000001</v>
      </c>
      <c r="IB222" s="31" t="s">
        <v>413</v>
      </c>
      <c r="IC222" s="17" t="s">
        <v>482</v>
      </c>
      <c r="ID222" s="17">
        <v>28</v>
      </c>
      <c r="IE222" s="18" t="s">
        <v>430</v>
      </c>
      <c r="IF222" s="18"/>
      <c r="IG222" s="18"/>
      <c r="IH222" s="18"/>
      <c r="II222" s="18"/>
    </row>
    <row r="223" spans="1:243" s="17" customFormat="1" ht="30">
      <c r="A223" s="30">
        <v>3.10000000000001</v>
      </c>
      <c r="B223" s="51" t="s">
        <v>414</v>
      </c>
      <c r="C223" s="30" t="s">
        <v>483</v>
      </c>
      <c r="D223" s="52">
        <v>4</v>
      </c>
      <c r="E223" s="53" t="s">
        <v>430</v>
      </c>
      <c r="F223" s="54">
        <v>35.07</v>
      </c>
      <c r="G223" s="55"/>
      <c r="H223" s="56"/>
      <c r="I223" s="57" t="s">
        <v>34</v>
      </c>
      <c r="J223" s="58">
        <f t="shared" si="12"/>
        <v>1</v>
      </c>
      <c r="K223" s="56" t="s">
        <v>35</v>
      </c>
      <c r="L223" s="56" t="s">
        <v>4</v>
      </c>
      <c r="M223" s="59"/>
      <c r="N223" s="60"/>
      <c r="O223" s="60"/>
      <c r="P223" s="61"/>
      <c r="Q223" s="60"/>
      <c r="R223" s="60"/>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2"/>
      <c r="BA223" s="63">
        <f t="shared" si="13"/>
        <v>140.28</v>
      </c>
      <c r="BB223" s="64">
        <f t="shared" si="14"/>
        <v>140.28</v>
      </c>
      <c r="BC223" s="65" t="str">
        <f t="shared" si="15"/>
        <v>INR  One Hundred &amp; Forty  and Paise Twenty Eight Only</v>
      </c>
      <c r="IA223" s="17">
        <v>3.10000000000001</v>
      </c>
      <c r="IB223" s="31" t="s">
        <v>414</v>
      </c>
      <c r="IC223" s="17" t="s">
        <v>483</v>
      </c>
      <c r="ID223" s="17">
        <v>4</v>
      </c>
      <c r="IE223" s="18" t="s">
        <v>430</v>
      </c>
      <c r="IF223" s="18"/>
      <c r="IG223" s="18"/>
      <c r="IH223" s="18"/>
      <c r="II223" s="18"/>
    </row>
    <row r="224" spans="1:243" s="17" customFormat="1" ht="242.25">
      <c r="A224" s="30">
        <v>3.11000000000001</v>
      </c>
      <c r="B224" s="51" t="s">
        <v>415</v>
      </c>
      <c r="C224" s="30" t="s">
        <v>484</v>
      </c>
      <c r="D224" s="67"/>
      <c r="E224" s="68"/>
      <c r="F224" s="68"/>
      <c r="G224" s="68"/>
      <c r="H224" s="68"/>
      <c r="I224" s="68"/>
      <c r="J224" s="68"/>
      <c r="K224" s="68"/>
      <c r="L224" s="68"/>
      <c r="M224" s="68"/>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70"/>
      <c r="IA224" s="17">
        <v>3.11000000000001</v>
      </c>
      <c r="IB224" s="31" t="s">
        <v>415</v>
      </c>
      <c r="IC224" s="17" t="s">
        <v>484</v>
      </c>
      <c r="IE224" s="18"/>
      <c r="IF224" s="18"/>
      <c r="IG224" s="18"/>
      <c r="IH224" s="18"/>
      <c r="II224" s="18"/>
    </row>
    <row r="225" spans="1:243" s="17" customFormat="1" ht="30">
      <c r="A225" s="30">
        <v>3.12000000000001</v>
      </c>
      <c r="B225" s="51" t="s">
        <v>416</v>
      </c>
      <c r="C225" s="30" t="s">
        <v>485</v>
      </c>
      <c r="D225" s="52">
        <v>2</v>
      </c>
      <c r="E225" s="53" t="s">
        <v>430</v>
      </c>
      <c r="F225" s="54">
        <v>132.4</v>
      </c>
      <c r="G225" s="55"/>
      <c r="H225" s="56"/>
      <c r="I225" s="57" t="s">
        <v>34</v>
      </c>
      <c r="J225" s="58">
        <f t="shared" si="12"/>
        <v>1</v>
      </c>
      <c r="K225" s="56" t="s">
        <v>35</v>
      </c>
      <c r="L225" s="56" t="s">
        <v>4</v>
      </c>
      <c r="M225" s="59"/>
      <c r="N225" s="60"/>
      <c r="O225" s="60"/>
      <c r="P225" s="61"/>
      <c r="Q225" s="60"/>
      <c r="R225" s="60"/>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2"/>
      <c r="BA225" s="63">
        <f t="shared" si="13"/>
        <v>264.8</v>
      </c>
      <c r="BB225" s="64">
        <f t="shared" si="14"/>
        <v>264.8</v>
      </c>
      <c r="BC225" s="65" t="str">
        <f t="shared" si="15"/>
        <v>INR  Two Hundred &amp; Sixty Four  and Paise Eighty Only</v>
      </c>
      <c r="IA225" s="17">
        <v>3.12000000000001</v>
      </c>
      <c r="IB225" s="31" t="s">
        <v>416</v>
      </c>
      <c r="IC225" s="17" t="s">
        <v>485</v>
      </c>
      <c r="ID225" s="17">
        <v>2</v>
      </c>
      <c r="IE225" s="18" t="s">
        <v>430</v>
      </c>
      <c r="IF225" s="18"/>
      <c r="IG225" s="18"/>
      <c r="IH225" s="18"/>
      <c r="II225" s="18"/>
    </row>
    <row r="226" spans="1:243" s="17" customFormat="1" ht="45">
      <c r="A226" s="30">
        <v>3.13000000000001</v>
      </c>
      <c r="B226" s="51" t="s">
        <v>417</v>
      </c>
      <c r="C226" s="30" t="s">
        <v>486</v>
      </c>
      <c r="D226" s="52">
        <v>16</v>
      </c>
      <c r="E226" s="53" t="s">
        <v>430</v>
      </c>
      <c r="F226" s="54">
        <v>159.58</v>
      </c>
      <c r="G226" s="55"/>
      <c r="H226" s="56"/>
      <c r="I226" s="57" t="s">
        <v>34</v>
      </c>
      <c r="J226" s="58">
        <f t="shared" si="12"/>
        <v>1</v>
      </c>
      <c r="K226" s="56" t="s">
        <v>35</v>
      </c>
      <c r="L226" s="56" t="s">
        <v>4</v>
      </c>
      <c r="M226" s="59"/>
      <c r="N226" s="60"/>
      <c r="O226" s="60"/>
      <c r="P226" s="61"/>
      <c r="Q226" s="60"/>
      <c r="R226" s="60"/>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2"/>
      <c r="BA226" s="63">
        <f t="shared" si="13"/>
        <v>2553.28</v>
      </c>
      <c r="BB226" s="64">
        <f t="shared" si="14"/>
        <v>2553.28</v>
      </c>
      <c r="BC226" s="65" t="str">
        <f t="shared" si="15"/>
        <v>INR  Two Thousand Five Hundred &amp; Fifty Three  and Paise Twenty Eight Only</v>
      </c>
      <c r="IA226" s="17">
        <v>3.13000000000001</v>
      </c>
      <c r="IB226" s="31" t="s">
        <v>417</v>
      </c>
      <c r="IC226" s="17" t="s">
        <v>486</v>
      </c>
      <c r="ID226" s="17">
        <v>16</v>
      </c>
      <c r="IE226" s="18" t="s">
        <v>430</v>
      </c>
      <c r="IF226" s="18"/>
      <c r="IG226" s="18"/>
      <c r="IH226" s="18"/>
      <c r="II226" s="18"/>
    </row>
    <row r="227" spans="1:243" s="17" customFormat="1" ht="242.25">
      <c r="A227" s="30">
        <v>3.14000000000001</v>
      </c>
      <c r="B227" s="51" t="s">
        <v>418</v>
      </c>
      <c r="C227" s="30" t="s">
        <v>487</v>
      </c>
      <c r="D227" s="67"/>
      <c r="E227" s="68"/>
      <c r="F227" s="68"/>
      <c r="G227" s="68"/>
      <c r="H227" s="68"/>
      <c r="I227" s="68"/>
      <c r="J227" s="68"/>
      <c r="K227" s="68"/>
      <c r="L227" s="68"/>
      <c r="M227" s="68"/>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70"/>
      <c r="IA227" s="17">
        <v>3.14000000000001</v>
      </c>
      <c r="IB227" s="31" t="s">
        <v>418</v>
      </c>
      <c r="IC227" s="17" t="s">
        <v>487</v>
      </c>
      <c r="IE227" s="18"/>
      <c r="IF227" s="18"/>
      <c r="IG227" s="18"/>
      <c r="IH227" s="18"/>
      <c r="II227" s="18"/>
    </row>
    <row r="228" spans="1:243" s="17" customFormat="1" ht="28.5">
      <c r="A228" s="30">
        <v>3.15000000000001</v>
      </c>
      <c r="B228" s="51" t="s">
        <v>416</v>
      </c>
      <c r="C228" s="30" t="s">
        <v>488</v>
      </c>
      <c r="D228" s="52">
        <v>2</v>
      </c>
      <c r="E228" s="53" t="s">
        <v>430</v>
      </c>
      <c r="F228" s="54">
        <v>302.5</v>
      </c>
      <c r="G228" s="55"/>
      <c r="H228" s="56"/>
      <c r="I228" s="57" t="s">
        <v>34</v>
      </c>
      <c r="J228" s="58">
        <f t="shared" si="12"/>
        <v>1</v>
      </c>
      <c r="K228" s="56" t="s">
        <v>35</v>
      </c>
      <c r="L228" s="56" t="s">
        <v>4</v>
      </c>
      <c r="M228" s="59"/>
      <c r="N228" s="60"/>
      <c r="O228" s="60"/>
      <c r="P228" s="61"/>
      <c r="Q228" s="60"/>
      <c r="R228" s="60"/>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2"/>
      <c r="BA228" s="63">
        <f t="shared" si="13"/>
        <v>605</v>
      </c>
      <c r="BB228" s="64">
        <f t="shared" si="14"/>
        <v>605</v>
      </c>
      <c r="BC228" s="65" t="str">
        <f t="shared" si="15"/>
        <v>INR  Six Hundred &amp; Five  Only</v>
      </c>
      <c r="IA228" s="17">
        <v>3.15000000000001</v>
      </c>
      <c r="IB228" s="31" t="s">
        <v>416</v>
      </c>
      <c r="IC228" s="17" t="s">
        <v>488</v>
      </c>
      <c r="ID228" s="17">
        <v>2</v>
      </c>
      <c r="IE228" s="18" t="s">
        <v>430</v>
      </c>
      <c r="IF228" s="18"/>
      <c r="IG228" s="18"/>
      <c r="IH228" s="18"/>
      <c r="II228" s="18"/>
    </row>
    <row r="229" spans="1:243" s="17" customFormat="1" ht="45">
      <c r="A229" s="30">
        <v>3.16000000000001</v>
      </c>
      <c r="B229" s="51" t="s">
        <v>417</v>
      </c>
      <c r="C229" s="30" t="s">
        <v>489</v>
      </c>
      <c r="D229" s="52">
        <v>16</v>
      </c>
      <c r="E229" s="53" t="s">
        <v>429</v>
      </c>
      <c r="F229" s="54">
        <v>360.37</v>
      </c>
      <c r="G229" s="55"/>
      <c r="H229" s="56"/>
      <c r="I229" s="57" t="s">
        <v>34</v>
      </c>
      <c r="J229" s="58">
        <f t="shared" si="12"/>
        <v>1</v>
      </c>
      <c r="K229" s="56" t="s">
        <v>35</v>
      </c>
      <c r="L229" s="56" t="s">
        <v>4</v>
      </c>
      <c r="M229" s="59"/>
      <c r="N229" s="60"/>
      <c r="O229" s="60"/>
      <c r="P229" s="61"/>
      <c r="Q229" s="60"/>
      <c r="R229" s="60"/>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2"/>
      <c r="BA229" s="63">
        <f t="shared" si="13"/>
        <v>5765.92</v>
      </c>
      <c r="BB229" s="64">
        <f t="shared" si="14"/>
        <v>5765.92</v>
      </c>
      <c r="BC229" s="65" t="str">
        <f t="shared" si="15"/>
        <v>INR  Five Thousand Seven Hundred &amp; Sixty Five  and Paise Ninety Two Only</v>
      </c>
      <c r="IA229" s="17">
        <v>3.16000000000001</v>
      </c>
      <c r="IB229" s="31" t="s">
        <v>417</v>
      </c>
      <c r="IC229" s="17" t="s">
        <v>489</v>
      </c>
      <c r="ID229" s="17">
        <v>16</v>
      </c>
      <c r="IE229" s="18" t="s">
        <v>429</v>
      </c>
      <c r="IF229" s="18"/>
      <c r="IG229" s="18"/>
      <c r="IH229" s="18"/>
      <c r="II229" s="18"/>
    </row>
    <row r="230" spans="1:243" s="17" customFormat="1" ht="409.5">
      <c r="A230" s="30">
        <v>3.17000000000001</v>
      </c>
      <c r="B230" s="51" t="s">
        <v>419</v>
      </c>
      <c r="C230" s="30" t="s">
        <v>490</v>
      </c>
      <c r="D230" s="67"/>
      <c r="E230" s="68"/>
      <c r="F230" s="68"/>
      <c r="G230" s="68"/>
      <c r="H230" s="68"/>
      <c r="I230" s="68"/>
      <c r="J230" s="68"/>
      <c r="K230" s="68"/>
      <c r="L230" s="68"/>
      <c r="M230" s="68"/>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70"/>
      <c r="IA230" s="17">
        <v>3.17000000000001</v>
      </c>
      <c r="IB230" s="31" t="s">
        <v>419</v>
      </c>
      <c r="IC230" s="17" t="s">
        <v>490</v>
      </c>
      <c r="IE230" s="18"/>
      <c r="IF230" s="18"/>
      <c r="IG230" s="18"/>
      <c r="IH230" s="18"/>
      <c r="II230" s="18"/>
    </row>
    <row r="231" spans="1:243" s="17" customFormat="1" ht="30">
      <c r="A231" s="30">
        <v>3.18000000000001</v>
      </c>
      <c r="B231" s="51" t="s">
        <v>420</v>
      </c>
      <c r="C231" s="30" t="s">
        <v>491</v>
      </c>
      <c r="D231" s="52">
        <v>10</v>
      </c>
      <c r="E231" s="53" t="s">
        <v>430</v>
      </c>
      <c r="F231" s="54">
        <v>407.72</v>
      </c>
      <c r="G231" s="55"/>
      <c r="H231" s="56"/>
      <c r="I231" s="57" t="s">
        <v>34</v>
      </c>
      <c r="J231" s="58">
        <f t="shared" si="12"/>
        <v>1</v>
      </c>
      <c r="K231" s="56" t="s">
        <v>35</v>
      </c>
      <c r="L231" s="56" t="s">
        <v>4</v>
      </c>
      <c r="M231" s="59"/>
      <c r="N231" s="60"/>
      <c r="O231" s="60"/>
      <c r="P231" s="61"/>
      <c r="Q231" s="60"/>
      <c r="R231" s="60"/>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2"/>
      <c r="BA231" s="63">
        <f t="shared" si="13"/>
        <v>4077.2</v>
      </c>
      <c r="BB231" s="64">
        <f t="shared" si="14"/>
        <v>4077.2</v>
      </c>
      <c r="BC231" s="65" t="str">
        <f t="shared" si="15"/>
        <v>INR  Four Thousand  &amp;Seventy Seven  and Paise Twenty Only</v>
      </c>
      <c r="IA231" s="17">
        <v>3.18000000000001</v>
      </c>
      <c r="IB231" s="31" t="s">
        <v>420</v>
      </c>
      <c r="IC231" s="17" t="s">
        <v>491</v>
      </c>
      <c r="ID231" s="17">
        <v>10</v>
      </c>
      <c r="IE231" s="18" t="s">
        <v>430</v>
      </c>
      <c r="IF231" s="18"/>
      <c r="IG231" s="18"/>
      <c r="IH231" s="18"/>
      <c r="II231" s="18"/>
    </row>
    <row r="232" spans="1:243" s="17" customFormat="1" ht="57">
      <c r="A232" s="30">
        <v>3.19000000000001</v>
      </c>
      <c r="B232" s="51" t="s">
        <v>421</v>
      </c>
      <c r="C232" s="30" t="s">
        <v>492</v>
      </c>
      <c r="D232" s="52">
        <v>10</v>
      </c>
      <c r="E232" s="53" t="s">
        <v>430</v>
      </c>
      <c r="F232" s="54">
        <v>523.45</v>
      </c>
      <c r="G232" s="55"/>
      <c r="H232" s="56"/>
      <c r="I232" s="57" t="s">
        <v>34</v>
      </c>
      <c r="J232" s="58">
        <f t="shared" si="12"/>
        <v>1</v>
      </c>
      <c r="K232" s="56" t="s">
        <v>35</v>
      </c>
      <c r="L232" s="56" t="s">
        <v>4</v>
      </c>
      <c r="M232" s="59"/>
      <c r="N232" s="60"/>
      <c r="O232" s="60"/>
      <c r="P232" s="61"/>
      <c r="Q232" s="60"/>
      <c r="R232" s="60"/>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2"/>
      <c r="BA232" s="63">
        <f t="shared" si="13"/>
        <v>5234.5</v>
      </c>
      <c r="BB232" s="64">
        <f t="shared" si="14"/>
        <v>5234.5</v>
      </c>
      <c r="BC232" s="65" t="str">
        <f t="shared" si="15"/>
        <v>INR  Five Thousand Two Hundred &amp; Thirty Four  and Paise Fifty Only</v>
      </c>
      <c r="IA232" s="17">
        <v>3.19000000000001</v>
      </c>
      <c r="IB232" s="31" t="s">
        <v>421</v>
      </c>
      <c r="IC232" s="17" t="s">
        <v>492</v>
      </c>
      <c r="ID232" s="17">
        <v>10</v>
      </c>
      <c r="IE232" s="18" t="s">
        <v>430</v>
      </c>
      <c r="IF232" s="18"/>
      <c r="IG232" s="18"/>
      <c r="IH232" s="18"/>
      <c r="II232" s="18"/>
    </row>
    <row r="233" spans="1:243" s="17" customFormat="1" ht="199.5">
      <c r="A233" s="30">
        <v>3.20000000000001</v>
      </c>
      <c r="B233" s="51" t="s">
        <v>422</v>
      </c>
      <c r="C233" s="30" t="s">
        <v>493</v>
      </c>
      <c r="D233" s="67"/>
      <c r="E233" s="68"/>
      <c r="F233" s="68"/>
      <c r="G233" s="68"/>
      <c r="H233" s="68"/>
      <c r="I233" s="68"/>
      <c r="J233" s="68"/>
      <c r="K233" s="68"/>
      <c r="L233" s="68"/>
      <c r="M233" s="68"/>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70"/>
      <c r="IA233" s="17">
        <v>3.20000000000001</v>
      </c>
      <c r="IB233" s="31" t="s">
        <v>422</v>
      </c>
      <c r="IC233" s="17" t="s">
        <v>493</v>
      </c>
      <c r="IE233" s="18"/>
      <c r="IF233" s="18"/>
      <c r="IG233" s="18"/>
      <c r="IH233" s="18"/>
      <c r="II233" s="18"/>
    </row>
    <row r="234" spans="1:243" s="17" customFormat="1" ht="45">
      <c r="A234" s="30">
        <v>3.21000000000002</v>
      </c>
      <c r="B234" s="51" t="s">
        <v>423</v>
      </c>
      <c r="C234" s="30" t="s">
        <v>494</v>
      </c>
      <c r="D234" s="52">
        <v>24</v>
      </c>
      <c r="E234" s="53" t="s">
        <v>429</v>
      </c>
      <c r="F234" s="54">
        <v>31.57</v>
      </c>
      <c r="G234" s="55"/>
      <c r="H234" s="56"/>
      <c r="I234" s="57" t="s">
        <v>34</v>
      </c>
      <c r="J234" s="58">
        <f t="shared" si="12"/>
        <v>1</v>
      </c>
      <c r="K234" s="56" t="s">
        <v>35</v>
      </c>
      <c r="L234" s="56" t="s">
        <v>4</v>
      </c>
      <c r="M234" s="59"/>
      <c r="N234" s="60"/>
      <c r="O234" s="60"/>
      <c r="P234" s="61"/>
      <c r="Q234" s="60"/>
      <c r="R234" s="60"/>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2"/>
      <c r="BA234" s="63">
        <f t="shared" si="13"/>
        <v>757.68</v>
      </c>
      <c r="BB234" s="64">
        <f t="shared" si="14"/>
        <v>757.68</v>
      </c>
      <c r="BC234" s="65" t="str">
        <f t="shared" si="15"/>
        <v>INR  Seven Hundred &amp; Fifty Seven  and Paise Sixty Eight Only</v>
      </c>
      <c r="IA234" s="17">
        <v>3.21000000000002</v>
      </c>
      <c r="IB234" s="31" t="s">
        <v>423</v>
      </c>
      <c r="IC234" s="17" t="s">
        <v>494</v>
      </c>
      <c r="ID234" s="17">
        <v>24</v>
      </c>
      <c r="IE234" s="18" t="s">
        <v>429</v>
      </c>
      <c r="IF234" s="18"/>
      <c r="IG234" s="18"/>
      <c r="IH234" s="18"/>
      <c r="II234" s="18"/>
    </row>
    <row r="235" spans="1:243" s="17" customFormat="1" ht="270.75">
      <c r="A235" s="30">
        <v>3.22000000000001</v>
      </c>
      <c r="B235" s="51" t="s">
        <v>424</v>
      </c>
      <c r="C235" s="30" t="s">
        <v>495</v>
      </c>
      <c r="D235" s="52">
        <v>20</v>
      </c>
      <c r="E235" s="53" t="s">
        <v>429</v>
      </c>
      <c r="F235" s="54">
        <v>280.58</v>
      </c>
      <c r="G235" s="55"/>
      <c r="H235" s="56"/>
      <c r="I235" s="57" t="s">
        <v>34</v>
      </c>
      <c r="J235" s="58">
        <f t="shared" si="12"/>
        <v>1</v>
      </c>
      <c r="K235" s="56" t="s">
        <v>35</v>
      </c>
      <c r="L235" s="56" t="s">
        <v>4</v>
      </c>
      <c r="M235" s="59"/>
      <c r="N235" s="60"/>
      <c r="O235" s="60"/>
      <c r="P235" s="61"/>
      <c r="Q235" s="60"/>
      <c r="R235" s="60"/>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2"/>
      <c r="BA235" s="63">
        <f t="shared" si="13"/>
        <v>5611.6</v>
      </c>
      <c r="BB235" s="64">
        <f t="shared" si="14"/>
        <v>5611.6</v>
      </c>
      <c r="BC235" s="65" t="str">
        <f t="shared" si="15"/>
        <v>INR  Five Thousand Six Hundred &amp; Eleven  and Paise Sixty Only</v>
      </c>
      <c r="IA235" s="17">
        <v>3.22000000000001</v>
      </c>
      <c r="IB235" s="31" t="s">
        <v>424</v>
      </c>
      <c r="IC235" s="17" t="s">
        <v>495</v>
      </c>
      <c r="ID235" s="17">
        <v>20</v>
      </c>
      <c r="IE235" s="18" t="s">
        <v>429</v>
      </c>
      <c r="IF235" s="18"/>
      <c r="IG235" s="18"/>
      <c r="IH235" s="18"/>
      <c r="II235" s="18"/>
    </row>
    <row r="236" spans="1:243" s="17" customFormat="1" ht="409.5">
      <c r="A236" s="30">
        <v>3.23000000000001</v>
      </c>
      <c r="B236" s="51" t="s">
        <v>425</v>
      </c>
      <c r="C236" s="30" t="s">
        <v>496</v>
      </c>
      <c r="D236" s="52">
        <v>20</v>
      </c>
      <c r="E236" s="53" t="s">
        <v>429</v>
      </c>
      <c r="F236" s="54">
        <v>2393.69</v>
      </c>
      <c r="G236" s="55"/>
      <c r="H236" s="56"/>
      <c r="I236" s="57" t="s">
        <v>34</v>
      </c>
      <c r="J236" s="58">
        <f>IF(I236="Less(-)",-1,1)</f>
        <v>1</v>
      </c>
      <c r="K236" s="56" t="s">
        <v>35</v>
      </c>
      <c r="L236" s="56" t="s">
        <v>4</v>
      </c>
      <c r="M236" s="59"/>
      <c r="N236" s="60"/>
      <c r="O236" s="60"/>
      <c r="P236" s="61"/>
      <c r="Q236" s="60"/>
      <c r="R236" s="60"/>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2"/>
      <c r="BA236" s="63">
        <f>D236*F236</f>
        <v>47873.8</v>
      </c>
      <c r="BB236" s="64">
        <f>BA236+SUM(N236:AZ236)</f>
        <v>47873.8</v>
      </c>
      <c r="BC236" s="65" t="str">
        <f>SpellNumber(L236,BB236)</f>
        <v>INR  Forty Seven Thousand Eight Hundred &amp; Seventy Three  and Paise Eighty Only</v>
      </c>
      <c r="IA236" s="17">
        <v>3.23000000000001</v>
      </c>
      <c r="IB236" s="31" t="s">
        <v>425</v>
      </c>
      <c r="IC236" s="17" t="s">
        <v>496</v>
      </c>
      <c r="ID236" s="17">
        <v>20</v>
      </c>
      <c r="IE236" s="18" t="s">
        <v>429</v>
      </c>
      <c r="IF236" s="18"/>
      <c r="IG236" s="18"/>
      <c r="IH236" s="18"/>
      <c r="II236" s="18"/>
    </row>
    <row r="237" spans="1:55" ht="42.75">
      <c r="A237" s="46" t="s">
        <v>36</v>
      </c>
      <c r="B237" s="46"/>
      <c r="C237" s="47"/>
      <c r="D237" s="47"/>
      <c r="E237" s="47"/>
      <c r="F237" s="47"/>
      <c r="G237" s="47"/>
      <c r="H237" s="48"/>
      <c r="I237" s="48"/>
      <c r="J237" s="48"/>
      <c r="K237" s="48"/>
      <c r="L237" s="47"/>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66">
        <f>SUM(BA15:BA236)</f>
        <v>7455466</v>
      </c>
      <c r="BB237" s="50" t="e">
        <f>SUM(#REF!)</f>
        <v>#REF!</v>
      </c>
      <c r="BC237" s="25" t="str">
        <f>SpellNumber(L237,BA237)</f>
        <v>  Seventy Four Lakh Fifty Five Thousand Four Hundred &amp; Sixty Six  Only</v>
      </c>
    </row>
    <row r="238" spans="1:55" ht="36.75" customHeight="1">
      <c r="A238" s="32" t="s">
        <v>37</v>
      </c>
      <c r="B238" s="33"/>
      <c r="C238" s="34"/>
      <c r="D238" s="35"/>
      <c r="E238" s="36" t="s">
        <v>42</v>
      </c>
      <c r="F238" s="37"/>
      <c r="G238" s="38"/>
      <c r="H238" s="39"/>
      <c r="I238" s="39"/>
      <c r="J238" s="39"/>
      <c r="K238" s="40"/>
      <c r="L238" s="41"/>
      <c r="M238" s="42"/>
      <c r="N238" s="23"/>
      <c r="O238" s="21"/>
      <c r="P238" s="21"/>
      <c r="Q238" s="21"/>
      <c r="R238" s="21"/>
      <c r="S238" s="21"/>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43">
        <f>IF(ISBLANK(F238),0,IF(E238="Excess (+)",ROUND(BA237+(BA237*F238),2),IF(E238="Less (-)",ROUND(BA237+(BA237*F238*(-1)),2),IF(E238="At Par",BA237,0))))</f>
        <v>0</v>
      </c>
      <c r="BB238" s="44">
        <f>ROUND(BA238,0)</f>
        <v>0</v>
      </c>
      <c r="BC238" s="45" t="str">
        <f>SpellNumber($E$2,BB238)</f>
        <v>INR Zero Only</v>
      </c>
    </row>
    <row r="239" spans="1:55" ht="33.75" customHeight="1">
      <c r="A239" s="22" t="s">
        <v>38</v>
      </c>
      <c r="B239" s="22"/>
      <c r="C239" s="71" t="str">
        <f>SpellNumber($E$2,BB238)</f>
        <v>INR Zero Only</v>
      </c>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row>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9" ht="15"/>
    <row r="1110" ht="15"/>
    <row r="1111" ht="15"/>
    <row r="1112" ht="15"/>
    <row r="1113" ht="15"/>
    <row r="1114" ht="15"/>
    <row r="1115" ht="15"/>
    <row r="1116" ht="15"/>
    <row r="1117" ht="15"/>
    <row r="1118" ht="15"/>
    <row r="1119" ht="15"/>
    <row r="1120" ht="15"/>
    <row r="1121" ht="15"/>
    <row r="1122"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6" ht="15"/>
    <row r="1177" ht="15"/>
    <row r="1178" ht="15"/>
    <row r="1179" ht="15"/>
    <row r="1180" ht="15"/>
    <row r="1181" ht="15"/>
    <row r="1182" ht="15"/>
    <row r="1183" ht="15"/>
    <row r="1184" ht="15"/>
    <row r="1185" ht="15"/>
    <row r="1186" ht="15"/>
    <row r="1187" ht="15"/>
    <row r="1188" ht="15"/>
    <row r="1189" ht="15"/>
    <row r="1190" ht="15"/>
    <row r="1191" ht="15"/>
    <row r="1193" ht="15"/>
    <row r="1194" ht="15"/>
    <row r="1195" ht="15"/>
    <row r="1196" ht="15"/>
    <row r="1197" ht="15"/>
    <row r="1198" ht="15"/>
    <row r="1199" ht="15"/>
    <row r="1200" ht="15"/>
    <row r="1201" ht="15"/>
    <row r="1202" ht="15"/>
    <row r="1203"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sheetData>
  <sheetProtection password="D850" sheet="1"/>
  <autoFilter ref="A11:BC239"/>
  <mergeCells count="99">
    <mergeCell ref="D227:BC227"/>
    <mergeCell ref="D230:BC230"/>
    <mergeCell ref="D233:BC233"/>
    <mergeCell ref="D202:BC202"/>
    <mergeCell ref="D204:BC204"/>
    <mergeCell ref="D206:BC206"/>
    <mergeCell ref="D213:BC213"/>
    <mergeCell ref="D218:BC218"/>
    <mergeCell ref="D224:BC224"/>
    <mergeCell ref="D174:BC174"/>
    <mergeCell ref="D176:BC176"/>
    <mergeCell ref="D181:BC181"/>
    <mergeCell ref="D184:BC184"/>
    <mergeCell ref="D190:BC190"/>
    <mergeCell ref="D200:BC200"/>
    <mergeCell ref="B8:BC8"/>
    <mergeCell ref="A9:BC9"/>
    <mergeCell ref="D13:BC13"/>
    <mergeCell ref="D14:BC14"/>
    <mergeCell ref="D151:BC151"/>
    <mergeCell ref="D172:BC172"/>
    <mergeCell ref="D143:BC143"/>
    <mergeCell ref="D146:BC146"/>
    <mergeCell ref="D148:BC148"/>
    <mergeCell ref="D153:BC153"/>
    <mergeCell ref="C239:BC239"/>
    <mergeCell ref="A1:L1"/>
    <mergeCell ref="A4:BC4"/>
    <mergeCell ref="A5:BC5"/>
    <mergeCell ref="A6:BC6"/>
    <mergeCell ref="A7:BC7"/>
    <mergeCell ref="D109:BC109"/>
    <mergeCell ref="D118:BC118"/>
    <mergeCell ref="D105:BC105"/>
    <mergeCell ref="D107:BC107"/>
    <mergeCell ref="D91:BC91"/>
    <mergeCell ref="D111:BC111"/>
    <mergeCell ref="D114:BC114"/>
    <mergeCell ref="D93:BC93"/>
    <mergeCell ref="D101:BC101"/>
    <mergeCell ref="D94:BC94"/>
    <mergeCell ref="D96:BC96"/>
    <mergeCell ref="D98:BC98"/>
    <mergeCell ref="D103:BC103"/>
    <mergeCell ref="D73:BC73"/>
    <mergeCell ref="D78:BC78"/>
    <mergeCell ref="D89:BC89"/>
    <mergeCell ref="D81:BC81"/>
    <mergeCell ref="D83:BC83"/>
    <mergeCell ref="D85:BC85"/>
    <mergeCell ref="D87:BC87"/>
    <mergeCell ref="D45:BC45"/>
    <mergeCell ref="D41:BC41"/>
    <mergeCell ref="D48:BC48"/>
    <mergeCell ref="D55:BC55"/>
    <mergeCell ref="D63:BC63"/>
    <mergeCell ref="D65:BC65"/>
    <mergeCell ref="D51:BC51"/>
    <mergeCell ref="D53:BC53"/>
    <mergeCell ref="D57:BC57"/>
    <mergeCell ref="D59:BC59"/>
    <mergeCell ref="D31:BC31"/>
    <mergeCell ref="D33:BC33"/>
    <mergeCell ref="D34:BC34"/>
    <mergeCell ref="D38:BC38"/>
    <mergeCell ref="D28:BC28"/>
    <mergeCell ref="D29:BC29"/>
    <mergeCell ref="D35:BC35"/>
    <mergeCell ref="D37:BC37"/>
    <mergeCell ref="D15:BC15"/>
    <mergeCell ref="D17:BC17"/>
    <mergeCell ref="D25:BC25"/>
    <mergeCell ref="D19:BC19"/>
    <mergeCell ref="D20:BC20"/>
    <mergeCell ref="D22:BC22"/>
    <mergeCell ref="D61:BC61"/>
    <mergeCell ref="D69:BC69"/>
    <mergeCell ref="D66:BC66"/>
    <mergeCell ref="D119:BC119"/>
    <mergeCell ref="D123:BC123"/>
    <mergeCell ref="D130:BC130"/>
    <mergeCell ref="D71:BC71"/>
    <mergeCell ref="D74:BC74"/>
    <mergeCell ref="D76:BC76"/>
    <mergeCell ref="D79:BC79"/>
    <mergeCell ref="D134:BC134"/>
    <mergeCell ref="D135:BC135"/>
    <mergeCell ref="D141:BC141"/>
    <mergeCell ref="D126:BC126"/>
    <mergeCell ref="D131:BC131"/>
    <mergeCell ref="D136:BC136"/>
    <mergeCell ref="D138:BC138"/>
    <mergeCell ref="D155:BC155"/>
    <mergeCell ref="D158:BC158"/>
    <mergeCell ref="D160:BC160"/>
    <mergeCell ref="D162:BC162"/>
    <mergeCell ref="D164:BC164"/>
    <mergeCell ref="D166:BC166"/>
    <mergeCell ref="D156:BC156"/>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8">
      <formula1>IF(E238="Select",-1,IF(E238="At Par",0,0))</formula1>
      <formula2>IF(E238="Select",-1,IF(E238="At Par",0,0.99))</formula2>
    </dataValidation>
    <dataValidation type="list" allowBlank="1" showErrorMessage="1" sqref="E23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8">
      <formula1>0</formula1>
      <formula2>99.9</formula2>
    </dataValidation>
    <dataValidation type="list" allowBlank="1" showErrorMessage="1" sqref="D166 D13:D15 K16 D17 K18 D19:D20 K21 D22 K23:K24 D25 K26:K27 D28:D29 K30 D31 K32 D33:D35 K36 D37:D38 K39:K40 D41 K42:K44 D45 K46:K47 D48 K49:K50 D51 K52 D53 K54 D55 K56 D57 K58 D59 K60 D61 K62 D63 K64 D65:D66 K67:K68 D69 K70 D71 K72 D73:D74 K75 D76 K77 D78:D79 K80 D81 K82 D83 K84 D85 K86 D87 K88 D89 K90 D91 K92 D93:D94 K95 D96 K97 D98 K99:K100 D101 K102 D103 K104 D105 K106 D107 K108 D109 K110 D111 K112:K113 D114 K115:K117 D118:D119 K120:K122 D123 K124:K125 D126 K127:K129 D130:D131 K132:K133 D134:D136 K137 D138 K139:K140 D141 K142 D143 K144:K145 D146">
      <formula1>"Partial Conversion,Full Conversion"</formula1>
      <formula2>0</formula2>
    </dataValidation>
    <dataValidation type="list" allowBlank="1" showErrorMessage="1" sqref="K147 D148 K149:K150 D151 K152 D153 K154 D155:D156 K157 D158 K159 D160 K161 D162 K163 D164 K165 K167:K171 D172 K173 D174 K175 D176 K177:K180 D181 K182:K183 D184 K185:K189 D190 K191:K199 D200 K201 D202 K203 D204 K205 D206 K207:K212 D213 K214:K217 D218 K219:K223 D224 K225:K226 D227 K228:K229 D230 K231:K232 K234:K236 D23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5:H165 G16:H16 G18:H18 G21:H21 G23:H24 G26:H27 G30:H30 G32:H32 G36:H36 G39:H40 G42:H44 G46:H47 G49:H50 G52:H52 G54:H54 G56:H56 G58:H58 G60:H60 G62:H62 G64:H64 G67:H68 G70:H70 G72:H72 G75:H75 G77:H77 G80:H80 G82:H82 G84:H84 G86:H86 G88:H88 G90:H90 G92:H92 G95:H95 G97:H97 G99:H100 G102:H102 G104:H104 G106:H106 G108:H108 G110:H110 G112:H113 G115:H117 G120:H122 G124:H125 G127:H129 G132:H133 G137:H137 G139:H140 G142:H142 G144:H145 G147:H147 G149:H150 G152:H152 G154:H154 G157:H157 G159:H159 G161:H161 G163:H163 G167:H171 G173:H173 G175:H175 G177:H180 G182:H183 G185:H189 G191:H199 G201:H201 G203:H203 G205:H205 G207:H212 G214:H217 G219:H223 G225:H226 G228:H229 G231:H232 G234:H236">
      <formula1>0</formula1>
      <formula2>999999999999999</formula2>
    </dataValidation>
    <dataValidation allowBlank="1" showInputMessage="1" showErrorMessage="1" promptTitle="Addition / Deduction" prompt="Please Choose the correct One" sqref="J165 J16 J18 J21 J23:J24 J26:J27 J30 J32 J36 J39:J40 J42:J44 J46:J47 J49:J50 J52 J54 J56 J58 J60 J62 J64 J67:J68 J70 J72 J75 J77 J80 J82 J84 J86 J88 J90 J92 J95 J97 J99:J100 J102 J104 J106 J108 J110 J112:J113 J115:J117 J120:J122 J124:J125 J127:J129 J132:J133 J137 J139:J140 J142 J144:J145 J147 J149:J150 J152 J154 J157 J159 J161 J163 J167:J171 J173 J175 J177:J180 J182:J183 J185:J189 J191:J199 J201 J203 J205 J207:J212 J214:J217 J219:J223 J225:J226 J228:J229 J231:J232 J234:J236">
      <formula1>0</formula1>
      <formula2>0</formula2>
    </dataValidation>
    <dataValidation type="list" showErrorMessage="1" sqref="I165 I16 I18 I21 I23:I24 I26:I27 I30 I32 I36 I39:I40 I42:I44 I46:I47 I49:I50 I52 I54 I56 I58 I60 I62 I64 I67:I68 I70 I72 I75 I77 I80 I82 I84 I86 I88 I90 I92 I95 I97 I99:I100 I102 I104 I106 I108 I110 I112:I113 I115:I117 I120:I122 I124:I125 I127:I129 I132:I133 I137 I139:I140 I142 I144:I145 I147 I149:I150 I152 I154 I157 I159 I161 I163 I167:I171 I173 I175 I177:I180 I182:I183 I185:I189 I191:I199 I201 I203 I205 I207:I212 I214:I217 I219:I223 I225:I226 I228:I229 I231:I232 I234:I2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5:O165 N16:O16 N18:O18 N21:O21 N23:O24 N26:O27 N30:O30 N32:O32 N36:O36 N39:O40 N42:O44 N46:O47 N49:O50 N52:O52 N54:O54 N56:O56 N58:O58 N60:O60 N62:O62 N64:O64 N67:O68 N70:O70 N72:O72 N75:O75 N77:O77 N80:O80 N82:O82 N84:O84 N86:O86 N88:O88 N90:O90 N92:O92 N95:O95 N97:O97 N99:O100 N102:O102 N104:O104 N106:O106 N108:O108 N110:O110 N112:O113 N115:O117 N120:O122 N124:O125 N127:O129 N132:O133 N137:O137 N139:O140 N142:O142 N144:O145 N147:O147 N149:O150 N152:O152 N154:O154 N157:O157 N159:O159 N161:O161 N163:O163 N167:O171 N173:O173 N175:O175 N177:O180 N182:O183 N185:O189 N191:O199 N201:O201 N203:O203 N205:O205 N207:O212 N214:O217 N219:O223 N225:O226 N228:O229 N231:O232 N234:O2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5 R16 R18 R21 R23:R24 R26:R27 R30 R32 R36 R39:R40 R42:R44 R46:R47 R49:R50 R52 R54 R56 R58 R60 R62 R64 R67:R68 R70 R72 R75 R77 R80 R82 R84 R86 R88 R90 R92 R95 R97 R99:R100 R102 R104 R106 R108 R110 R112:R113 R115:R117 R120:R122 R124:R125 R127:R129 R132:R133 R137 R139:R140 R142 R144:R145 R147 R149:R150 R152 R154 R157 R159 R161 R163 R167:R171 R173 R175 R177:R180 R182:R183 R185:R189 R191:R199 R201 R203 R205 R207:R212 R214:R217 R219:R223 R225:R226 R228:R229 R231:R232 R234:R2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5 Q16 Q18 Q21 Q23:Q24 Q26:Q27 Q30 Q32 Q36 Q39:Q40 Q42:Q44 Q46:Q47 Q49:Q50 Q52 Q54 Q56 Q58 Q60 Q62 Q64 Q67:Q68 Q70 Q72 Q75 Q77 Q80 Q82 Q84 Q86 Q88 Q90 Q92 Q95 Q97 Q99:Q100 Q102 Q104 Q106 Q108 Q110 Q112:Q113 Q115:Q117 Q120:Q122 Q124:Q125 Q127:Q129 Q132:Q133 Q137 Q139:Q140 Q142 Q144:Q145 Q147 Q149:Q150 Q152 Q154 Q157 Q159 Q161 Q163 Q167:Q171 Q173 Q175 Q177:Q180 Q182:Q183 Q185:Q189 Q191:Q199 Q201 Q203 Q205 Q207:Q212 Q214:Q217 Q219:Q223 Q225:Q226 Q228:Q229 Q231:Q232 Q234:Q23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5 M16 M18 M21 M23:M24 M26:M27 M30 M32 M36 M39:M40 M42:M44 M46:M47 M49:M50 M52 M54 M56 M58 M60 M62 M64 M67:M68 M70 M72 M75 M77 M80 M82 M84 M86 M88 M90 M92 M95 M97 M99:M100 M102 M104 M106 M108 M110 M112:M113 M115:M117 M120:M122 M124:M125 M127:M129 M132:M133 M137 M139:M140 M142 M144:M145 M147 M149:M150 M152 M154 M157 M159 M161 M163 M167:M171 M173 M175 M177:M180 M182:M183 M185:M189 M191:M199 M201 M203 M205 M207:M212 M214:M217 M219:M223 M225:M226 M228:M229 M231:M232 M234:M236">
      <formula1>0</formula1>
      <formula2>999999999999999</formula2>
    </dataValidation>
    <dataValidation type="decimal" allowBlank="1" showInputMessage="1" showErrorMessage="1" promptTitle="Quantity" prompt="Please enter the Quantity for this item. " errorTitle="Invalid Entry" error="Only Numeric Values are allowed. " sqref="D165 D16 D18 D21 D23:D24 D26:D27 D30 D32 D36 D39:D40 D42:D44 D46:D47 D49:D50 D52 D54 D56 D58 D60 D62 D64 D67:D68 D70 D72 D75 D77 D80 D82 D84 D86 D88 D90 D92 D95 D97 D99:D100 D102 D104 D106 D108 D110 D112:D113 D115:D117 D120:D122 D124:D125 D127:D129 D132:D133 D137 D139:D140 D142 D144:D145 D147 D149:D150 D152 D154 D157 D159 D161 D163 D167:D171 D173 D175 D177:D180 D182:D183 D185:D189 D191:D199 D201 D203 D205 D207:D212 D214:D217 D219:D223 D225:D226 D228:D229 D231:D232 D234:D23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5 F16 F18 F21 F23:F24 F26:F27 F30 F32 F36 F39:F40 F42:F44 F46:F47 F49:F50 F52 F54 F56 F58 F60 F62 F64 F67:F68 F70 F72 F75 F77 F80 F82 F84 F86 F88 F90 F92 F95 F97 F99:F100 F102 F104 F106 F108 F110 F112:F113 F115:F117 F120:F122 F124:F125 F127:F129 F132:F133 F137 F139:F140 F142 F144:F145 F147 F149:F150 F152 F154 F157 F159 F161 F163 F167:F171 F173 F175 F177:F180 F182:F183 F185:F189 F191:F199 F201 F203 F205 F207:F212 F214:F217 F219:F223 F225:F226 F228:F229 F231:F232 F234:F236">
      <formula1>0</formula1>
      <formula2>999999999999999</formula2>
    </dataValidation>
    <dataValidation type="list" allowBlank="1" showInputMessage="1" showErrorMessage="1" sqref="L231 L232 L233 L23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6 L235">
      <formula1>"INR"</formula1>
    </dataValidation>
    <dataValidation allowBlank="1" showInputMessage="1" showErrorMessage="1" promptTitle="Itemcode/Make" prompt="Please enter text" sqref="C14:C236">
      <formula1>0</formula1>
      <formula2>0</formula2>
    </dataValidation>
    <dataValidation type="decimal" allowBlank="1" showErrorMessage="1" errorTitle="Invalid Entry" error="Only Numeric Values are allowed. " sqref="A14:A236">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5" sqref="B5"/>
    </sheetView>
  </sheetViews>
  <sheetFormatPr defaultColWidth="9.140625" defaultRowHeight="15"/>
  <sheetData>
    <row r="6" spans="5:11" ht="15">
      <c r="E6" s="80" t="s">
        <v>39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2023-07-14T10:40:59Z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