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<sst xmlns="http://schemas.openxmlformats.org/spreadsheetml/2006/main" count="1895" uniqueCount="556">
  <si>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</si>
  <si>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</si>
  <si>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</si>
  <si>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</si>
  <si>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</si>
  <si>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</si>
  <si>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</si>
  <si>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</si>
  <si>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</si>
  <si>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</si>
  <si>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</si>
  <si>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</si>
  <si>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</si>
  <si>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</si>
  <si>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</si>
  <si>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</si>
  <si>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</si>
  <si>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</si>
  <si>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</si>
  <si>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</si>
  <si>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</si>
  <si>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</si>
  <si>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</si>
  <si>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</si>
  <si>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</si>
  <si>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</si>
  <si>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</si>
  <si>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</si>
  <si>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</si>
  <si>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</si>
  <si>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</si>
  <si>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</si>
  <si>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</si>
  <si>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</si>
  <si>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</si>
  <si>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</si>
  <si>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</si>
  <si>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</si>
  <si>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</si>
  <si>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</si>
  <si>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</si>
  <si>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</si>
  <si>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</si>
  <si>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</si>
  <si>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</si>
  <si>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</si>
  <si>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</si>
  <si>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</si>
  <si>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</si>
  <si>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</si>
  <si>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</si>
  <si>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</si>
  <si>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</si>
  <si>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</si>
  <si>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</si>
  <si>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</si>
  <si>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</si>
  <si>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</si>
  <si>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</si>
  <si>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</si>
  <si>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</si>
  <si>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</si>
  <si>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</si>
  <si>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</si>
  <si>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</si>
  <si>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</si>
  <si>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</si>
  <si>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</si>
  <si>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</si>
  <si>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</si>
  <si>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</si>
  <si>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</si>
  <si>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</si>
  <si>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</si>
  <si>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</si>
  <si>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</si>
  <si>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</si>
  <si>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</si>
  <si>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</si>
  <si>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</si>
  <si>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</si>
  <si>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</si>
  <si>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</si>
  <si>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</si>
  <si>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</si>
  <si>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</si>
  <si>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</si>
  <si>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</si>
  <si>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</si>
  <si>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</si>
  <si>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</si>
  <si>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</si>
  <si>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</si>
  <si>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</si>
  <si>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</si>
  <si>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</si>
  <si>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</si>
  <si>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</si>
  <si>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</si>
  <si>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</si>
  <si>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</si>
  <si>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</si>
  <si>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</si>
  <si>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</si>
  <si>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</si>
  <si>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</si>
  <si>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</si>
  <si>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</si>
  <si>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</si>
  <si>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</si>
  <si>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</si>
  <si>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</si>
  <si>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</si>
  <si>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</si>
  <si>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</si>
  <si>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</si>
  <si>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</si>
  <si>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</si>
  <si>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</si>
  <si>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</si>
  <si>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</si>
  <si>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</si>
  <si>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</si>
  <si>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</si>
  <si>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</si>
  <si>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</si>
  <si>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</si>
  <si>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</si>
  <si>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</si>
  <si>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</si>
  <si>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</si>
  <si>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</si>
  <si>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</si>
  <si>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</si>
  <si>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</si>
  <si>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</si>
  <si>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</si>
  <si>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</si>
  <si>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</si>
  <si>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</si>
  <si>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</si>
  <si>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</si>
  <si>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</si>
  <si>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</si>
  <si>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</si>
  <si>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</si>
  <si>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</si>
  <si>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</si>
  <si>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</si>
  <si>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</si>
  <si>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</si>
  <si>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</si>
  <si>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</si>
  <si>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</si>
  <si>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</si>
  <si>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</si>
  <si>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</si>
  <si>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</si>
  <si>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</si>
  <si>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</si>
  <si>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</si>
  <si>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</si>
  <si>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</si>
  <si>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</si>
  <si>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</si>
  <si>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</si>
  <si>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</si>
  <si>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</si>
  <si>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</si>
  <si>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</si>
  <si>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</si>
  <si>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</si>
  <si>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</si>
  <si>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</si>
  <si>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</si>
  <si>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</si>
  <si>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</si>
  <si>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</si>
  <si>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</si>
  <si>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</si>
  <si>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</si>
  <si>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</si>
  <si>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</si>
  <si>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</si>
  <si>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</si>
  <si>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</si>
  <si>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</si>
  <si>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</si>
  <si>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</si>
  <si>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</si>
  <si>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</si>
  <si>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</si>
  <si>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</si>
  <si>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</si>
  <si>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</si>
  <si>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</si>
  <si>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</si>
  <si>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</si>
  <si>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</si>
  <si>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</si>
  <si>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</si>
  <si>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</si>
  <si>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</si>
  <si>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</si>
  <si>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</si>
  <si>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</si>
  <si>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</si>
  <si>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</si>
  <si>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</si>
  <si>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</si>
  <si>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</si>
  <si>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</si>
  <si>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</si>
  <si>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</si>
  <si>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</si>
  <si>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</si>
  <si>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</si>
  <si>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</si>
  <si>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</si>
  <si>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</si>
  <si>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</si>
  <si>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</si>
  <si>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</si>
  <si>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</si>
  <si>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</si>
  <si>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</si>
  <si>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</si>
  <si>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</si>
  <si>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</si>
  <si>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</si>
  <si>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</si>
  <si>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</si>
  <si>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</si>
  <si>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</si>
  <si>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</si>
  <si>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</si>
  <si>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</si>
  <si>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</si>
  <si>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</si>
  <si>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</si>
  <si>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</si>
  <si>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</si>
  <si>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</si>
  <si>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</si>
  <si>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</si>
  <si>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</si>
  <si>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</si>
  <si>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</si>
  <si>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</si>
  <si>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</si>
  <si>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</si>
  <si>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</si>
  <si>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</si>
  <si>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</si>
  <si>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</si>
  <si>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</si>
  <si>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</si>
  <si>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</si>
  <si>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</si>
  <si>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</si>
  <si>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</si>
  <si>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</si>
  <si>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</si>
  <si>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</si>
  <si>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</si>
  <si>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</si>
  <si>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</si>
  <si>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</si>
  <si>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Supplying chemical emulsion in sealed containers including delivery as specified.</t>
  </si>
  <si>
    <t>Chlorpyriphos/ Lindane emulsifiable concentrate of 20%</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</si>
  <si>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</si>
  <si>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</si>
  <si>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</si>
  <si>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</si>
  <si>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</si>
  <si>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</si>
  <si>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</si>
  <si>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</si>
  <si>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</si>
  <si>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</si>
  <si>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</si>
  <si>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</si>
  <si>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</si>
  <si>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</si>
  <si>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</si>
  <si>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</si>
  <si>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</si>
  <si>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</si>
  <si>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</si>
  <si>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</si>
  <si>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</si>
  <si>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</si>
  <si>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</si>
  <si>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</si>
  <si>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</si>
  <si>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</si>
  <si>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</si>
  <si>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</si>
  <si>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</si>
  <si>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</si>
  <si>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</si>
  <si>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</si>
  <si>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</si>
  <si>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</si>
  <si>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</si>
  <si>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</si>
  <si>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</si>
  <si>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</si>
  <si>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</si>
  <si>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</si>
  <si>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</si>
  <si>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</si>
  <si>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</si>
  <si>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</si>
  <si>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</si>
  <si>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</si>
  <si>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</si>
  <si>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</si>
  <si>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</si>
  <si>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</si>
  <si>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</si>
  <si>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</si>
  <si>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</si>
  <si>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</si>
  <si>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</si>
  <si>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</si>
  <si>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</si>
  <si>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</si>
  <si>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</si>
  <si>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</si>
  <si>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</si>
  <si>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</si>
  <si>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</si>
  <si>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</si>
  <si>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Demolishing brick tile covering in terracing including stacking of serviceable material and disposal of unserviceable material within 50 metres lead.</t>
  </si>
  <si>
    <t>Demolishing mud phaska in terracing and disposal of material within 50 metres lead.</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</si>
  <si>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</si>
  <si>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</si>
  <si>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</si>
  <si>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</si>
  <si>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</si>
  <si>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</si>
  <si>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</si>
  <si>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</si>
  <si>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</si>
  <si>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</si>
  <si>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</si>
  <si>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</si>
  <si>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</si>
  <si>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</si>
  <si>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</si>
  <si>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</si>
  <si>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</si>
  <si>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</si>
  <si>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</si>
  <si>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</si>
  <si>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</si>
  <si>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</si>
  <si>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</si>
  <si>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</si>
  <si>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</si>
  <si>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</si>
  <si>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</si>
  <si>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</si>
  <si>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</si>
  <si>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</si>
  <si>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</si>
  <si>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</si>
  <si>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</si>
  <si>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</si>
  <si>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</si>
  <si>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</si>
  <si>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 xml:space="preserve">Ffixing available G.I. pipes complete with G.I. fittings and clamps, i/c cutting and making good the walls etc. Internal work - Exposed on wall
20 mm dia nominal bore
</t>
  </si>
  <si>
    <t>litre</t>
  </si>
  <si>
    <t>One Job</t>
  </si>
  <si>
    <t>Metre</t>
  </si>
  <si>
    <t>Name of Work: Setting right of vacant house no 608 with Servant Quarter and Garage.</t>
  </si>
  <si>
    <t>Contract No:   45/C/D2/2021-22/02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</si>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</sst>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6"/>
  <sheetViews>
    <sheetView showGridLines="0" zoomScale="85" zoomScaleNormal="85" zoomScalePageLayoutView="0" workbookViewId="0" topLeftCell="A1">
      <selection activeCell="B11" sqref="B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376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377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194</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194</v>
      </c>
      <c r="IC13" s="22" t="s">
        <v>55</v>
      </c>
      <c r="IE13" s="23"/>
      <c r="IF13" s="23" t="s">
        <v>34</v>
      </c>
      <c r="IG13" s="23" t="s">
        <v>35</v>
      </c>
      <c r="IH13" s="23">
        <v>10</v>
      </c>
      <c r="II13" s="23" t="s">
        <v>36</v>
      </c>
    </row>
    <row r="14" spans="1:243" s="22" customFormat="1" ht="28.5">
      <c r="A14" s="66">
        <v>1.01</v>
      </c>
      <c r="B14" s="71" t="s">
        <v>195</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195</v>
      </c>
      <c r="IC14" s="22" t="s">
        <v>56</v>
      </c>
      <c r="IE14" s="23"/>
      <c r="IF14" s="23" t="s">
        <v>40</v>
      </c>
      <c r="IG14" s="23" t="s">
        <v>35</v>
      </c>
      <c r="IH14" s="23">
        <v>123.223</v>
      </c>
      <c r="II14" s="23" t="s">
        <v>37</v>
      </c>
    </row>
    <row r="15" spans="1:243" s="22" customFormat="1" ht="28.5">
      <c r="A15" s="66">
        <v>1.02</v>
      </c>
      <c r="B15" s="67" t="s">
        <v>196</v>
      </c>
      <c r="C15" s="39" t="s">
        <v>57</v>
      </c>
      <c r="D15" s="68">
        <v>10.2</v>
      </c>
      <c r="E15" s="69" t="s">
        <v>64</v>
      </c>
      <c r="F15" s="70">
        <v>104.81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1069</v>
      </c>
      <c r="BB15" s="60">
        <f aca="true" t="shared" si="2" ref="BB14:BB45">BA15+SUM(N15:AZ15)</f>
        <v>1069</v>
      </c>
      <c r="BC15" s="56" t="str">
        <f aca="true" t="shared" si="3" ref="BC14:BC45">SpellNumber(L15,BB15)</f>
        <v>INR  One Thousand  &amp;Sixty Nine  Only</v>
      </c>
      <c r="IA15" s="22">
        <v>1.02</v>
      </c>
      <c r="IB15" s="22" t="s">
        <v>196</v>
      </c>
      <c r="IC15" s="22" t="s">
        <v>57</v>
      </c>
      <c r="ID15" s="22">
        <v>10.2</v>
      </c>
      <c r="IE15" s="23" t="s">
        <v>64</v>
      </c>
      <c r="IF15" s="23" t="s">
        <v>41</v>
      </c>
      <c r="IG15" s="23" t="s">
        <v>42</v>
      </c>
      <c r="IH15" s="23">
        <v>213</v>
      </c>
      <c r="II15" s="23" t="s">
        <v>37</v>
      </c>
    </row>
    <row r="16" spans="1:243" s="22" customFormat="1" ht="15.75">
      <c r="A16" s="66">
        <v>2</v>
      </c>
      <c r="B16" s="67" t="s">
        <v>261</v>
      </c>
      <c r="C16" s="39" t="s">
        <v>120</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261</v>
      </c>
      <c r="IC16" s="22" t="s">
        <v>120</v>
      </c>
      <c r="IE16" s="23"/>
      <c r="IF16" s="23"/>
      <c r="IG16" s="23"/>
      <c r="IH16" s="23"/>
      <c r="II16" s="23"/>
    </row>
    <row r="17" spans="1:243" s="22" customFormat="1" ht="128.25">
      <c r="A17" s="66">
        <v>2.01</v>
      </c>
      <c r="B17" s="67" t="s">
        <v>262</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262</v>
      </c>
      <c r="IC17" s="22" t="s">
        <v>58</v>
      </c>
      <c r="IE17" s="23"/>
      <c r="IF17" s="23"/>
      <c r="IG17" s="23"/>
      <c r="IH17" s="23"/>
      <c r="II17" s="23"/>
    </row>
    <row r="18" spans="1:243" s="22" customFormat="1" ht="28.5">
      <c r="A18" s="66">
        <v>2.02</v>
      </c>
      <c r="B18" s="67" t="s">
        <v>263</v>
      </c>
      <c r="C18" s="39" t="s">
        <v>121</v>
      </c>
      <c r="D18" s="68">
        <v>2.6</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415</v>
      </c>
      <c r="BB18" s="60">
        <f t="shared" si="2"/>
        <v>415</v>
      </c>
      <c r="BC18" s="56" t="str">
        <f t="shared" si="3"/>
        <v>INR  Four Hundred &amp; Fifteen  Only</v>
      </c>
      <c r="IA18" s="22">
        <v>2.02</v>
      </c>
      <c r="IB18" s="22" t="s">
        <v>263</v>
      </c>
      <c r="IC18" s="22" t="s">
        <v>121</v>
      </c>
      <c r="ID18" s="22">
        <v>2.6</v>
      </c>
      <c r="IE18" s="23" t="s">
        <v>64</v>
      </c>
      <c r="IF18" s="23"/>
      <c r="IG18" s="23"/>
      <c r="IH18" s="23"/>
      <c r="II18" s="23"/>
    </row>
    <row r="19" spans="1:243" s="22" customFormat="1" ht="171">
      <c r="A19" s="66">
        <v>2.03</v>
      </c>
      <c r="B19" s="67" t="s">
        <v>264</v>
      </c>
      <c r="C19" s="39" t="s">
        <v>122</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264</v>
      </c>
      <c r="IC19" s="22" t="s">
        <v>122</v>
      </c>
      <c r="IE19" s="23"/>
      <c r="IF19" s="23"/>
      <c r="IG19" s="23"/>
      <c r="IH19" s="23"/>
      <c r="II19" s="23"/>
    </row>
    <row r="20" spans="1:243" s="22" customFormat="1" ht="22.5" customHeight="1">
      <c r="A20" s="66">
        <v>2.04</v>
      </c>
      <c r="B20" s="67" t="s">
        <v>263</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2.04</v>
      </c>
      <c r="IB20" s="22" t="s">
        <v>263</v>
      </c>
      <c r="IC20" s="22" t="s">
        <v>59</v>
      </c>
      <c r="IE20" s="23"/>
      <c r="IF20" s="23" t="s">
        <v>34</v>
      </c>
      <c r="IG20" s="23" t="s">
        <v>43</v>
      </c>
      <c r="IH20" s="23">
        <v>10</v>
      </c>
      <c r="II20" s="23" t="s">
        <v>37</v>
      </c>
    </row>
    <row r="21" spans="1:243" s="22" customFormat="1" ht="28.5">
      <c r="A21" s="66">
        <v>2.05</v>
      </c>
      <c r="B21" s="67" t="s">
        <v>265</v>
      </c>
      <c r="C21" s="39" t="s">
        <v>123</v>
      </c>
      <c r="D21" s="68">
        <v>11.2</v>
      </c>
      <c r="E21" s="69" t="s">
        <v>73</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3576</v>
      </c>
      <c r="BB21" s="60">
        <f t="shared" si="2"/>
        <v>3576</v>
      </c>
      <c r="BC21" s="56" t="str">
        <f t="shared" si="3"/>
        <v>INR  Three Thousand Five Hundred &amp; Seventy Six  Only</v>
      </c>
      <c r="IA21" s="22">
        <v>2.05</v>
      </c>
      <c r="IB21" s="22" t="s">
        <v>265</v>
      </c>
      <c r="IC21" s="22" t="s">
        <v>123</v>
      </c>
      <c r="ID21" s="22">
        <v>11.2</v>
      </c>
      <c r="IE21" s="23" t="s">
        <v>73</v>
      </c>
      <c r="IF21" s="23"/>
      <c r="IG21" s="23"/>
      <c r="IH21" s="23"/>
      <c r="II21" s="23"/>
    </row>
    <row r="22" spans="1:243" s="22" customFormat="1" ht="48" customHeight="1">
      <c r="A22" s="66">
        <v>2.06</v>
      </c>
      <c r="B22" s="67" t="s">
        <v>266</v>
      </c>
      <c r="C22" s="39" t="s">
        <v>60</v>
      </c>
      <c r="D22" s="68">
        <v>0.4</v>
      </c>
      <c r="E22" s="69" t="s">
        <v>64</v>
      </c>
      <c r="F22" s="70">
        <v>1712.45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685</v>
      </c>
      <c r="BB22" s="60">
        <f t="shared" si="2"/>
        <v>685</v>
      </c>
      <c r="BC22" s="56" t="str">
        <f t="shared" si="3"/>
        <v>INR  Six Hundred &amp; Eighty Five  Only</v>
      </c>
      <c r="IA22" s="22">
        <v>2.06</v>
      </c>
      <c r="IB22" s="22" t="s">
        <v>266</v>
      </c>
      <c r="IC22" s="22" t="s">
        <v>60</v>
      </c>
      <c r="ID22" s="22">
        <v>0.4</v>
      </c>
      <c r="IE22" s="23" t="s">
        <v>64</v>
      </c>
      <c r="IF22" s="23" t="s">
        <v>40</v>
      </c>
      <c r="IG22" s="23" t="s">
        <v>35</v>
      </c>
      <c r="IH22" s="23">
        <v>123.223</v>
      </c>
      <c r="II22" s="23" t="s">
        <v>37</v>
      </c>
    </row>
    <row r="23" spans="1:243" s="22" customFormat="1" ht="91.5" customHeight="1">
      <c r="A23" s="66">
        <v>2.07</v>
      </c>
      <c r="B23" s="67" t="s">
        <v>267</v>
      </c>
      <c r="C23" s="39" t="s">
        <v>124</v>
      </c>
      <c r="D23" s="68">
        <v>132</v>
      </c>
      <c r="E23" s="69" t="s">
        <v>52</v>
      </c>
      <c r="F23" s="70">
        <v>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1452</v>
      </c>
      <c r="BB23" s="60">
        <f t="shared" si="2"/>
        <v>1452</v>
      </c>
      <c r="BC23" s="56" t="str">
        <f t="shared" si="3"/>
        <v>INR  One Thousand Four Hundred &amp; Fifty Two  Only</v>
      </c>
      <c r="IA23" s="22">
        <v>2.07</v>
      </c>
      <c r="IB23" s="22" t="s">
        <v>267</v>
      </c>
      <c r="IC23" s="22" t="s">
        <v>124</v>
      </c>
      <c r="ID23" s="22">
        <v>132</v>
      </c>
      <c r="IE23" s="23" t="s">
        <v>52</v>
      </c>
      <c r="IF23" s="23" t="s">
        <v>44</v>
      </c>
      <c r="IG23" s="23" t="s">
        <v>45</v>
      </c>
      <c r="IH23" s="23">
        <v>10</v>
      </c>
      <c r="II23" s="23" t="s">
        <v>37</v>
      </c>
    </row>
    <row r="24" spans="1:243" s="22" customFormat="1" ht="31.5" customHeight="1">
      <c r="A24" s="66">
        <v>2.08</v>
      </c>
      <c r="B24" s="67" t="s">
        <v>268</v>
      </c>
      <c r="C24" s="39" t="s">
        <v>125</v>
      </c>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A24" s="22">
        <v>2.08</v>
      </c>
      <c r="IB24" s="22" t="s">
        <v>268</v>
      </c>
      <c r="IC24" s="22" t="s">
        <v>125</v>
      </c>
      <c r="IE24" s="23"/>
      <c r="IF24" s="23"/>
      <c r="IG24" s="23"/>
      <c r="IH24" s="23"/>
      <c r="II24" s="23"/>
    </row>
    <row r="25" spans="1:243" s="22" customFormat="1" ht="28.5">
      <c r="A25" s="66">
        <v>2.09</v>
      </c>
      <c r="B25" s="67" t="s">
        <v>269</v>
      </c>
      <c r="C25" s="39" t="s">
        <v>126</v>
      </c>
      <c r="D25" s="68">
        <v>20</v>
      </c>
      <c r="E25" s="69" t="s">
        <v>373</v>
      </c>
      <c r="F25" s="70">
        <v>176.1</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3522</v>
      </c>
      <c r="BB25" s="60">
        <f t="shared" si="2"/>
        <v>3522</v>
      </c>
      <c r="BC25" s="56" t="str">
        <f t="shared" si="3"/>
        <v>INR  Three Thousand Five Hundred &amp; Twenty Two  Only</v>
      </c>
      <c r="IA25" s="22">
        <v>2.09</v>
      </c>
      <c r="IB25" s="22" t="s">
        <v>269</v>
      </c>
      <c r="IC25" s="22" t="s">
        <v>126</v>
      </c>
      <c r="ID25" s="22">
        <v>20</v>
      </c>
      <c r="IE25" s="23" t="s">
        <v>373</v>
      </c>
      <c r="IF25" s="23" t="s">
        <v>41</v>
      </c>
      <c r="IG25" s="23" t="s">
        <v>42</v>
      </c>
      <c r="IH25" s="23">
        <v>213</v>
      </c>
      <c r="II25" s="23" t="s">
        <v>37</v>
      </c>
    </row>
    <row r="26" spans="1:243" s="22" customFormat="1" ht="15.75">
      <c r="A26" s="66">
        <v>3</v>
      </c>
      <c r="B26" s="67" t="s">
        <v>197</v>
      </c>
      <c r="C26" s="39" t="s">
        <v>127</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v>
      </c>
      <c r="IB26" s="22" t="s">
        <v>197</v>
      </c>
      <c r="IC26" s="22" t="s">
        <v>127</v>
      </c>
      <c r="IE26" s="23"/>
      <c r="IF26" s="23"/>
      <c r="IG26" s="23"/>
      <c r="IH26" s="23"/>
      <c r="II26" s="23"/>
    </row>
    <row r="27" spans="1:243" s="22" customFormat="1" ht="71.25">
      <c r="A27" s="66">
        <v>3.01</v>
      </c>
      <c r="B27" s="67" t="s">
        <v>198</v>
      </c>
      <c r="C27" s="39" t="s">
        <v>128</v>
      </c>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1"/>
      <c r="IA27" s="22">
        <v>3.01</v>
      </c>
      <c r="IB27" s="22" t="s">
        <v>198</v>
      </c>
      <c r="IC27" s="22" t="s">
        <v>128</v>
      </c>
      <c r="IE27" s="23"/>
      <c r="IF27" s="23"/>
      <c r="IG27" s="23"/>
      <c r="IH27" s="23"/>
      <c r="II27" s="23"/>
    </row>
    <row r="28" spans="1:243" s="22" customFormat="1" ht="71.25">
      <c r="A28" s="66">
        <v>3.02</v>
      </c>
      <c r="B28" s="67" t="s">
        <v>199</v>
      </c>
      <c r="C28" s="39" t="s">
        <v>129</v>
      </c>
      <c r="D28" s="68">
        <v>1.78</v>
      </c>
      <c r="E28" s="69" t="s">
        <v>64</v>
      </c>
      <c r="F28" s="70">
        <v>5952.3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10595</v>
      </c>
      <c r="BB28" s="60">
        <f t="shared" si="2"/>
        <v>10595</v>
      </c>
      <c r="BC28" s="56" t="str">
        <f t="shared" si="3"/>
        <v>INR  Ten Thousand Five Hundred &amp; Ninety Five  Only</v>
      </c>
      <c r="IA28" s="22">
        <v>3.02</v>
      </c>
      <c r="IB28" s="22" t="s">
        <v>199</v>
      </c>
      <c r="IC28" s="22" t="s">
        <v>129</v>
      </c>
      <c r="ID28" s="22">
        <v>1.78</v>
      </c>
      <c r="IE28" s="23" t="s">
        <v>64</v>
      </c>
      <c r="IF28" s="23"/>
      <c r="IG28" s="23"/>
      <c r="IH28" s="23"/>
      <c r="II28" s="23"/>
    </row>
    <row r="29" spans="1:243" s="22" customFormat="1" ht="242.25">
      <c r="A29" s="66">
        <v>3.03</v>
      </c>
      <c r="B29" s="67" t="s">
        <v>270</v>
      </c>
      <c r="C29" s="39" t="s">
        <v>130</v>
      </c>
      <c r="D29" s="68">
        <v>0.98</v>
      </c>
      <c r="E29" s="69" t="s">
        <v>52</v>
      </c>
      <c r="F29" s="70">
        <v>538.4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528</v>
      </c>
      <c r="BB29" s="60">
        <f t="shared" si="2"/>
        <v>528</v>
      </c>
      <c r="BC29" s="56" t="str">
        <f t="shared" si="3"/>
        <v>INR  Five Hundred &amp; Twenty Eight  Only</v>
      </c>
      <c r="IA29" s="22">
        <v>3.03</v>
      </c>
      <c r="IB29" s="22" t="s">
        <v>270</v>
      </c>
      <c r="IC29" s="22" t="s">
        <v>130</v>
      </c>
      <c r="ID29" s="22">
        <v>0.98</v>
      </c>
      <c r="IE29" s="23" t="s">
        <v>52</v>
      </c>
      <c r="IF29" s="23"/>
      <c r="IG29" s="23"/>
      <c r="IH29" s="23"/>
      <c r="II29" s="23"/>
    </row>
    <row r="30" spans="1:243" s="22" customFormat="1" ht="15.75">
      <c r="A30" s="66">
        <v>4</v>
      </c>
      <c r="B30" s="67" t="s">
        <v>68</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v>
      </c>
      <c r="IB30" s="22" t="s">
        <v>68</v>
      </c>
      <c r="IC30" s="22" t="s">
        <v>61</v>
      </c>
      <c r="IE30" s="23"/>
      <c r="IF30" s="23"/>
      <c r="IG30" s="23"/>
      <c r="IH30" s="23"/>
      <c r="II30" s="23"/>
    </row>
    <row r="31" spans="1:243" s="22" customFormat="1" ht="128.25">
      <c r="A31" s="66">
        <v>4.01</v>
      </c>
      <c r="B31" s="67" t="s">
        <v>271</v>
      </c>
      <c r="C31" s="39" t="s">
        <v>131</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4.01</v>
      </c>
      <c r="IB31" s="22" t="s">
        <v>271</v>
      </c>
      <c r="IC31" s="22" t="s">
        <v>131</v>
      </c>
      <c r="IE31" s="23"/>
      <c r="IF31" s="23"/>
      <c r="IG31" s="23"/>
      <c r="IH31" s="23"/>
      <c r="II31" s="23"/>
    </row>
    <row r="32" spans="1:243" s="22" customFormat="1" ht="71.25">
      <c r="A32" s="66">
        <v>4.02</v>
      </c>
      <c r="B32" s="67" t="s">
        <v>272</v>
      </c>
      <c r="C32" s="39" t="s">
        <v>132</v>
      </c>
      <c r="D32" s="68">
        <v>0.15</v>
      </c>
      <c r="E32" s="69" t="s">
        <v>64</v>
      </c>
      <c r="F32" s="70">
        <v>8159.57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1224</v>
      </c>
      <c r="BB32" s="60">
        <f t="shared" si="2"/>
        <v>1224</v>
      </c>
      <c r="BC32" s="56" t="str">
        <f t="shared" si="3"/>
        <v>INR  One Thousand Two Hundred &amp; Twenty Four  Only</v>
      </c>
      <c r="IA32" s="22">
        <v>4.02</v>
      </c>
      <c r="IB32" s="22" t="s">
        <v>272</v>
      </c>
      <c r="IC32" s="22" t="s">
        <v>132</v>
      </c>
      <c r="ID32" s="22">
        <v>0.15</v>
      </c>
      <c r="IE32" s="23" t="s">
        <v>64</v>
      </c>
      <c r="IF32" s="23"/>
      <c r="IG32" s="23"/>
      <c r="IH32" s="23"/>
      <c r="II32" s="23"/>
    </row>
    <row r="33" spans="1:243" s="22" customFormat="1" ht="199.5">
      <c r="A33" s="66">
        <v>4.03</v>
      </c>
      <c r="B33" s="67" t="s">
        <v>75</v>
      </c>
      <c r="C33" s="39" t="s">
        <v>133</v>
      </c>
      <c r="D33" s="68">
        <v>2.85</v>
      </c>
      <c r="E33" s="69" t="s">
        <v>64</v>
      </c>
      <c r="F33" s="70">
        <v>8560.98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24399</v>
      </c>
      <c r="BB33" s="60">
        <f t="shared" si="2"/>
        <v>24399</v>
      </c>
      <c r="BC33" s="56" t="str">
        <f t="shared" si="3"/>
        <v>INR  Twenty Four Thousand Three Hundred &amp; Ninety Nine  Only</v>
      </c>
      <c r="IA33" s="22">
        <v>4.03</v>
      </c>
      <c r="IB33" s="22" t="s">
        <v>75</v>
      </c>
      <c r="IC33" s="22" t="s">
        <v>133</v>
      </c>
      <c r="ID33" s="22">
        <v>2.85</v>
      </c>
      <c r="IE33" s="23" t="s">
        <v>64</v>
      </c>
      <c r="IF33" s="23"/>
      <c r="IG33" s="23"/>
      <c r="IH33" s="23"/>
      <c r="II33" s="23"/>
    </row>
    <row r="34" spans="1:243" s="22" customFormat="1" ht="42.75" customHeight="1">
      <c r="A34" s="66">
        <v>4.04</v>
      </c>
      <c r="B34" s="67" t="s">
        <v>69</v>
      </c>
      <c r="C34" s="39" t="s">
        <v>134</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4.04</v>
      </c>
      <c r="IB34" s="22" t="s">
        <v>69</v>
      </c>
      <c r="IC34" s="22" t="s">
        <v>134</v>
      </c>
      <c r="IE34" s="23"/>
      <c r="IF34" s="23"/>
      <c r="IG34" s="23"/>
      <c r="IH34" s="23"/>
      <c r="II34" s="23"/>
    </row>
    <row r="35" spans="1:243" s="22" customFormat="1" ht="19.5" customHeight="1">
      <c r="A35" s="66">
        <v>4.05</v>
      </c>
      <c r="B35" s="67" t="s">
        <v>273</v>
      </c>
      <c r="C35" s="39" t="s">
        <v>135</v>
      </c>
      <c r="D35" s="68">
        <v>0.6</v>
      </c>
      <c r="E35" s="69" t="s">
        <v>52</v>
      </c>
      <c r="F35" s="70">
        <v>249.75</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150</v>
      </c>
      <c r="BB35" s="60">
        <f t="shared" si="2"/>
        <v>150</v>
      </c>
      <c r="BC35" s="56" t="str">
        <f t="shared" si="3"/>
        <v>INR  One Hundred &amp; Fifty  Only</v>
      </c>
      <c r="IA35" s="22">
        <v>4.05</v>
      </c>
      <c r="IB35" s="22" t="s">
        <v>273</v>
      </c>
      <c r="IC35" s="22" t="s">
        <v>135</v>
      </c>
      <c r="ID35" s="22">
        <v>0.6</v>
      </c>
      <c r="IE35" s="23" t="s">
        <v>52</v>
      </c>
      <c r="IF35" s="23"/>
      <c r="IG35" s="23"/>
      <c r="IH35" s="23"/>
      <c r="II35" s="23"/>
    </row>
    <row r="36" spans="1:243" s="22" customFormat="1" ht="30.75" customHeight="1">
      <c r="A36" s="66">
        <v>4.06</v>
      </c>
      <c r="B36" s="67" t="s">
        <v>274</v>
      </c>
      <c r="C36" s="39" t="s">
        <v>136</v>
      </c>
      <c r="D36" s="68">
        <v>1.1</v>
      </c>
      <c r="E36" s="69" t="s">
        <v>52</v>
      </c>
      <c r="F36" s="70">
        <v>534.23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588</v>
      </c>
      <c r="BB36" s="60">
        <f t="shared" si="2"/>
        <v>588</v>
      </c>
      <c r="BC36" s="56" t="str">
        <f t="shared" si="3"/>
        <v>INR  Five Hundred &amp; Eighty Eight  Only</v>
      </c>
      <c r="IA36" s="22">
        <v>4.06</v>
      </c>
      <c r="IB36" s="22" t="s">
        <v>274</v>
      </c>
      <c r="IC36" s="22" t="s">
        <v>136</v>
      </c>
      <c r="ID36" s="22">
        <v>1.1</v>
      </c>
      <c r="IE36" s="23" t="s">
        <v>52</v>
      </c>
      <c r="IF36" s="23"/>
      <c r="IG36" s="23"/>
      <c r="IH36" s="23"/>
      <c r="II36" s="23"/>
    </row>
    <row r="37" spans="1:243" s="22" customFormat="1" ht="28.5">
      <c r="A37" s="66">
        <v>4.07</v>
      </c>
      <c r="B37" s="67" t="s">
        <v>275</v>
      </c>
      <c r="C37" s="39" t="s">
        <v>62</v>
      </c>
      <c r="D37" s="68">
        <v>1.5</v>
      </c>
      <c r="E37" s="69" t="s">
        <v>52</v>
      </c>
      <c r="F37" s="70">
        <v>607.67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912</v>
      </c>
      <c r="BB37" s="60">
        <f t="shared" si="2"/>
        <v>912</v>
      </c>
      <c r="BC37" s="56" t="str">
        <f t="shared" si="3"/>
        <v>INR  Nine Hundred &amp; Twelve  Only</v>
      </c>
      <c r="IA37" s="22">
        <v>4.07</v>
      </c>
      <c r="IB37" s="22" t="s">
        <v>275</v>
      </c>
      <c r="IC37" s="22" t="s">
        <v>62</v>
      </c>
      <c r="ID37" s="22">
        <v>1.5</v>
      </c>
      <c r="IE37" s="23" t="s">
        <v>52</v>
      </c>
      <c r="IF37" s="23"/>
      <c r="IG37" s="23"/>
      <c r="IH37" s="23"/>
      <c r="II37" s="23"/>
    </row>
    <row r="38" spans="1:243" s="22" customFormat="1" ht="28.5">
      <c r="A38" s="70">
        <v>4.08</v>
      </c>
      <c r="B38" s="67" t="s">
        <v>85</v>
      </c>
      <c r="C38" s="39" t="s">
        <v>63</v>
      </c>
      <c r="D38" s="68">
        <v>16</v>
      </c>
      <c r="E38" s="69" t="s">
        <v>52</v>
      </c>
      <c r="F38" s="70">
        <v>607.67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9723</v>
      </c>
      <c r="BB38" s="60">
        <f t="shared" si="2"/>
        <v>9723</v>
      </c>
      <c r="BC38" s="56" t="str">
        <f t="shared" si="3"/>
        <v>INR  Nine Thousand Seven Hundred &amp; Twenty Three  Only</v>
      </c>
      <c r="IA38" s="22">
        <v>4.08</v>
      </c>
      <c r="IB38" s="22" t="s">
        <v>85</v>
      </c>
      <c r="IC38" s="22" t="s">
        <v>63</v>
      </c>
      <c r="ID38" s="22">
        <v>16</v>
      </c>
      <c r="IE38" s="23" t="s">
        <v>52</v>
      </c>
      <c r="IF38" s="23"/>
      <c r="IG38" s="23"/>
      <c r="IH38" s="23"/>
      <c r="II38" s="23"/>
    </row>
    <row r="39" spans="1:243" s="22" customFormat="1" ht="28.5">
      <c r="A39" s="66">
        <v>4.09</v>
      </c>
      <c r="B39" s="67" t="s">
        <v>276</v>
      </c>
      <c r="C39" s="39" t="s">
        <v>137</v>
      </c>
      <c r="D39" s="68">
        <v>11</v>
      </c>
      <c r="E39" s="69" t="s">
        <v>52</v>
      </c>
      <c r="F39" s="70">
        <v>545.68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6002</v>
      </c>
      <c r="BB39" s="60">
        <f t="shared" si="2"/>
        <v>6002</v>
      </c>
      <c r="BC39" s="56" t="str">
        <f t="shared" si="3"/>
        <v>INR  Six Thousand  &amp;Two  Only</v>
      </c>
      <c r="IA39" s="22">
        <v>4.09</v>
      </c>
      <c r="IB39" s="22" t="s">
        <v>276</v>
      </c>
      <c r="IC39" s="22" t="s">
        <v>137</v>
      </c>
      <c r="ID39" s="22">
        <v>11</v>
      </c>
      <c r="IE39" s="23" t="s">
        <v>52</v>
      </c>
      <c r="IF39" s="23"/>
      <c r="IG39" s="23"/>
      <c r="IH39" s="23"/>
      <c r="II39" s="23"/>
    </row>
    <row r="40" spans="1:243" s="22" customFormat="1" ht="71.25">
      <c r="A40" s="66">
        <v>4.1</v>
      </c>
      <c r="B40" s="67" t="s">
        <v>70</v>
      </c>
      <c r="C40" s="39" t="s">
        <v>138</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4.1</v>
      </c>
      <c r="IB40" s="22" t="s">
        <v>70</v>
      </c>
      <c r="IC40" s="22" t="s">
        <v>138</v>
      </c>
      <c r="IE40" s="23"/>
      <c r="IF40" s="23"/>
      <c r="IG40" s="23"/>
      <c r="IH40" s="23"/>
      <c r="II40" s="23"/>
    </row>
    <row r="41" spans="1:243" s="22" customFormat="1" ht="36.75" customHeight="1">
      <c r="A41" s="66">
        <v>4.11</v>
      </c>
      <c r="B41" s="67" t="s">
        <v>277</v>
      </c>
      <c r="C41" s="39" t="s">
        <v>139</v>
      </c>
      <c r="D41" s="68">
        <v>503</v>
      </c>
      <c r="E41" s="69" t="s">
        <v>66</v>
      </c>
      <c r="F41" s="70">
        <v>73.21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36825</v>
      </c>
      <c r="BB41" s="60">
        <f t="shared" si="2"/>
        <v>36825</v>
      </c>
      <c r="BC41" s="56" t="str">
        <f t="shared" si="3"/>
        <v>INR  Thirty Six Thousand Eight Hundred &amp; Twenty Five  Only</v>
      </c>
      <c r="IA41" s="22">
        <v>4.11</v>
      </c>
      <c r="IB41" s="22" t="s">
        <v>277</v>
      </c>
      <c r="IC41" s="22" t="s">
        <v>139</v>
      </c>
      <c r="ID41" s="22">
        <v>503</v>
      </c>
      <c r="IE41" s="23" t="s">
        <v>66</v>
      </c>
      <c r="IF41" s="23"/>
      <c r="IG41" s="23"/>
      <c r="IH41" s="23"/>
      <c r="II41" s="23"/>
    </row>
    <row r="42" spans="1:243" s="22" customFormat="1" ht="15.75">
      <c r="A42" s="66">
        <v>5</v>
      </c>
      <c r="B42" s="67" t="s">
        <v>71</v>
      </c>
      <c r="C42" s="39" t="s">
        <v>140</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5</v>
      </c>
      <c r="IB42" s="22" t="s">
        <v>71</v>
      </c>
      <c r="IC42" s="22" t="s">
        <v>140</v>
      </c>
      <c r="IE42" s="23"/>
      <c r="IF42" s="23"/>
      <c r="IG42" s="23"/>
      <c r="IH42" s="23"/>
      <c r="II42" s="23"/>
    </row>
    <row r="43" spans="1:243" s="22" customFormat="1" ht="57">
      <c r="A43" s="66">
        <v>5.01</v>
      </c>
      <c r="B43" s="67" t="s">
        <v>278</v>
      </c>
      <c r="C43" s="39" t="s">
        <v>141</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5.01</v>
      </c>
      <c r="IB43" s="22" t="s">
        <v>278</v>
      </c>
      <c r="IC43" s="22" t="s">
        <v>141</v>
      </c>
      <c r="IE43" s="23"/>
      <c r="IF43" s="23"/>
      <c r="IG43" s="23"/>
      <c r="IH43" s="23"/>
      <c r="II43" s="23"/>
    </row>
    <row r="44" spans="1:243" s="22" customFormat="1" ht="28.5">
      <c r="A44" s="66">
        <v>5.02</v>
      </c>
      <c r="B44" s="67" t="s">
        <v>201</v>
      </c>
      <c r="C44" s="39" t="s">
        <v>142</v>
      </c>
      <c r="D44" s="68">
        <v>1.94</v>
      </c>
      <c r="E44" s="69" t="s">
        <v>64</v>
      </c>
      <c r="F44" s="70">
        <v>5398.9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10474</v>
      </c>
      <c r="BB44" s="60">
        <f t="shared" si="2"/>
        <v>10474</v>
      </c>
      <c r="BC44" s="56" t="str">
        <f t="shared" si="3"/>
        <v>INR  Ten Thousand Four Hundred &amp; Seventy Four  Only</v>
      </c>
      <c r="IA44" s="22">
        <v>5.02</v>
      </c>
      <c r="IB44" s="22" t="s">
        <v>201</v>
      </c>
      <c r="IC44" s="22" t="s">
        <v>142</v>
      </c>
      <c r="ID44" s="22">
        <v>1.94</v>
      </c>
      <c r="IE44" s="23" t="s">
        <v>64</v>
      </c>
      <c r="IF44" s="23"/>
      <c r="IG44" s="23"/>
      <c r="IH44" s="23"/>
      <c r="II44" s="23"/>
    </row>
    <row r="45" spans="1:243" s="22" customFormat="1" ht="60" customHeight="1">
      <c r="A45" s="70">
        <v>5.03</v>
      </c>
      <c r="B45" s="67" t="s">
        <v>200</v>
      </c>
      <c r="C45" s="39" t="s">
        <v>143</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5.03</v>
      </c>
      <c r="IB45" s="22" t="s">
        <v>200</v>
      </c>
      <c r="IC45" s="22" t="s">
        <v>143</v>
      </c>
      <c r="IE45" s="23"/>
      <c r="IF45" s="23"/>
      <c r="IG45" s="23"/>
      <c r="IH45" s="23"/>
      <c r="II45" s="23"/>
    </row>
    <row r="46" spans="1:243" s="22" customFormat="1" ht="28.5">
      <c r="A46" s="66">
        <v>5.04</v>
      </c>
      <c r="B46" s="67" t="s">
        <v>201</v>
      </c>
      <c r="C46" s="39" t="s">
        <v>144</v>
      </c>
      <c r="D46" s="68">
        <v>12.53</v>
      </c>
      <c r="E46" s="69" t="s">
        <v>64</v>
      </c>
      <c r="F46" s="70">
        <v>6655.37</v>
      </c>
      <c r="G46" s="40"/>
      <c r="H46" s="24"/>
      <c r="I46" s="47" t="s">
        <v>38</v>
      </c>
      <c r="J46" s="48">
        <f aca="true" t="shared" si="4"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5" ref="BA46:BA77">ROUND(total_amount_ba($B$2,$D$2,D46,F46,J46,K46,M46),0)</f>
        <v>83392</v>
      </c>
      <c r="BB46" s="60">
        <f aca="true" t="shared" si="6" ref="BB46:BB77">BA46+SUM(N46:AZ46)</f>
        <v>83392</v>
      </c>
      <c r="BC46" s="56" t="str">
        <f aca="true" t="shared" si="7" ref="BC46:BC77">SpellNumber(L46,BB46)</f>
        <v>INR  Eighty Three Thousand Three Hundred &amp; Ninety Two  Only</v>
      </c>
      <c r="IA46" s="22">
        <v>5.04</v>
      </c>
      <c r="IB46" s="22" t="s">
        <v>201</v>
      </c>
      <c r="IC46" s="22" t="s">
        <v>144</v>
      </c>
      <c r="ID46" s="22">
        <v>12.53</v>
      </c>
      <c r="IE46" s="23" t="s">
        <v>64</v>
      </c>
      <c r="IF46" s="23"/>
      <c r="IG46" s="23"/>
      <c r="IH46" s="23"/>
      <c r="II46" s="23"/>
    </row>
    <row r="47" spans="1:243" s="22" customFormat="1" ht="57">
      <c r="A47" s="66">
        <v>5.05</v>
      </c>
      <c r="B47" s="67" t="s">
        <v>279</v>
      </c>
      <c r="C47" s="39" t="s">
        <v>145</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5.05</v>
      </c>
      <c r="IB47" s="22" t="s">
        <v>279</v>
      </c>
      <c r="IC47" s="22" t="s">
        <v>145</v>
      </c>
      <c r="IE47" s="23"/>
      <c r="IF47" s="23"/>
      <c r="IG47" s="23"/>
      <c r="IH47" s="23"/>
      <c r="II47" s="23"/>
    </row>
    <row r="48" spans="1:243" s="22" customFormat="1" ht="28.5">
      <c r="A48" s="66">
        <v>5.06</v>
      </c>
      <c r="B48" s="67" t="s">
        <v>280</v>
      </c>
      <c r="C48" s="39" t="s">
        <v>146</v>
      </c>
      <c r="D48" s="68">
        <v>5.6</v>
      </c>
      <c r="E48" s="69" t="s">
        <v>52</v>
      </c>
      <c r="F48" s="70">
        <v>678.43</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5"/>
        <v>3799</v>
      </c>
      <c r="BB48" s="60">
        <f t="shared" si="6"/>
        <v>3799</v>
      </c>
      <c r="BC48" s="56" t="str">
        <f t="shared" si="7"/>
        <v>INR  Three Thousand Seven Hundred &amp; Ninety Nine  Only</v>
      </c>
      <c r="IA48" s="22">
        <v>5.06</v>
      </c>
      <c r="IB48" s="22" t="s">
        <v>280</v>
      </c>
      <c r="IC48" s="22" t="s">
        <v>146</v>
      </c>
      <c r="ID48" s="22">
        <v>5.6</v>
      </c>
      <c r="IE48" s="23" t="s">
        <v>52</v>
      </c>
      <c r="IF48" s="23"/>
      <c r="IG48" s="23"/>
      <c r="IH48" s="23"/>
      <c r="II48" s="23"/>
    </row>
    <row r="49" spans="1:243" s="22" customFormat="1" ht="71.25">
      <c r="A49" s="66">
        <v>5.07</v>
      </c>
      <c r="B49" s="67" t="s">
        <v>76</v>
      </c>
      <c r="C49" s="39" t="s">
        <v>147</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5.07</v>
      </c>
      <c r="IB49" s="22" t="s">
        <v>76</v>
      </c>
      <c r="IC49" s="22" t="s">
        <v>147</v>
      </c>
      <c r="IE49" s="23"/>
      <c r="IF49" s="23"/>
      <c r="IG49" s="23"/>
      <c r="IH49" s="23"/>
      <c r="II49" s="23"/>
    </row>
    <row r="50" spans="1:243" s="22" customFormat="1" ht="28.5">
      <c r="A50" s="66">
        <v>5.08</v>
      </c>
      <c r="B50" s="67" t="s">
        <v>77</v>
      </c>
      <c r="C50" s="39" t="s">
        <v>148</v>
      </c>
      <c r="D50" s="68">
        <v>11</v>
      </c>
      <c r="E50" s="69" t="s">
        <v>52</v>
      </c>
      <c r="F50" s="70">
        <v>817.27</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8990</v>
      </c>
      <c r="BB50" s="60">
        <f t="shared" si="6"/>
        <v>8990</v>
      </c>
      <c r="BC50" s="56" t="str">
        <f t="shared" si="7"/>
        <v>INR  Eight Thousand Nine Hundred &amp; Ninety  Only</v>
      </c>
      <c r="IA50" s="22">
        <v>5.08</v>
      </c>
      <c r="IB50" s="22" t="s">
        <v>77</v>
      </c>
      <c r="IC50" s="22" t="s">
        <v>148</v>
      </c>
      <c r="ID50" s="22">
        <v>11</v>
      </c>
      <c r="IE50" s="23" t="s">
        <v>52</v>
      </c>
      <c r="IF50" s="23"/>
      <c r="IG50" s="23"/>
      <c r="IH50" s="23"/>
      <c r="II50" s="23"/>
    </row>
    <row r="51" spans="1:243" s="22" customFormat="1" ht="78.75" customHeight="1">
      <c r="A51" s="66">
        <v>5.09</v>
      </c>
      <c r="B51" s="67" t="s">
        <v>281</v>
      </c>
      <c r="C51" s="39" t="s">
        <v>149</v>
      </c>
      <c r="D51" s="68">
        <v>1.5</v>
      </c>
      <c r="E51" s="69" t="s">
        <v>73</v>
      </c>
      <c r="F51" s="70">
        <v>45.59</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5"/>
        <v>68</v>
      </c>
      <c r="BB51" s="60">
        <f t="shared" si="6"/>
        <v>68</v>
      </c>
      <c r="BC51" s="56" t="str">
        <f t="shared" si="7"/>
        <v>INR  Sixty Eight Only</v>
      </c>
      <c r="IA51" s="22">
        <v>5.09</v>
      </c>
      <c r="IB51" s="22" t="s">
        <v>281</v>
      </c>
      <c r="IC51" s="22" t="s">
        <v>149</v>
      </c>
      <c r="ID51" s="22">
        <v>1.5</v>
      </c>
      <c r="IE51" s="23" t="s">
        <v>73</v>
      </c>
      <c r="IF51" s="23"/>
      <c r="IG51" s="23"/>
      <c r="IH51" s="23"/>
      <c r="II51" s="23"/>
    </row>
    <row r="52" spans="1:243" s="22" customFormat="1" ht="24.75" customHeight="1">
      <c r="A52" s="66">
        <v>6</v>
      </c>
      <c r="B52" s="67" t="s">
        <v>86</v>
      </c>
      <c r="C52" s="39" t="s">
        <v>150</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v>
      </c>
      <c r="IB52" s="22" t="s">
        <v>86</v>
      </c>
      <c r="IC52" s="22" t="s">
        <v>150</v>
      </c>
      <c r="IE52" s="23"/>
      <c r="IF52" s="23"/>
      <c r="IG52" s="23"/>
      <c r="IH52" s="23"/>
      <c r="II52" s="23"/>
    </row>
    <row r="53" spans="1:243" s="22" customFormat="1" ht="213.75">
      <c r="A53" s="66">
        <v>6.01</v>
      </c>
      <c r="B53" s="67" t="s">
        <v>87</v>
      </c>
      <c r="C53" s="39" t="s">
        <v>151</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6.01</v>
      </c>
      <c r="IB53" s="22" t="s">
        <v>87</v>
      </c>
      <c r="IC53" s="22" t="s">
        <v>151</v>
      </c>
      <c r="IE53" s="23"/>
      <c r="IF53" s="23"/>
      <c r="IG53" s="23"/>
      <c r="IH53" s="23"/>
      <c r="II53" s="23"/>
    </row>
    <row r="54" spans="1:243" s="22" customFormat="1" ht="30" customHeight="1">
      <c r="A54" s="66">
        <v>6.02</v>
      </c>
      <c r="B54" s="67" t="s">
        <v>88</v>
      </c>
      <c r="C54" s="39" t="s">
        <v>152</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6.02</v>
      </c>
      <c r="IB54" s="22" t="s">
        <v>88</v>
      </c>
      <c r="IC54" s="22" t="s">
        <v>152</v>
      </c>
      <c r="IE54" s="23"/>
      <c r="IF54" s="23"/>
      <c r="IG54" s="23"/>
      <c r="IH54" s="23"/>
      <c r="II54" s="23"/>
    </row>
    <row r="55" spans="1:243" s="22" customFormat="1" ht="20.25" customHeight="1">
      <c r="A55" s="66">
        <v>6.03</v>
      </c>
      <c r="B55" s="67" t="s">
        <v>89</v>
      </c>
      <c r="C55" s="39" t="s">
        <v>153</v>
      </c>
      <c r="D55" s="68">
        <v>4.95</v>
      </c>
      <c r="E55" s="69" t="s">
        <v>52</v>
      </c>
      <c r="F55" s="70">
        <v>3513.94</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5"/>
        <v>17394</v>
      </c>
      <c r="BB55" s="60">
        <f t="shared" si="6"/>
        <v>17394</v>
      </c>
      <c r="BC55" s="56" t="str">
        <f t="shared" si="7"/>
        <v>INR  Seventeen Thousand Three Hundred &amp; Ninety Four  Only</v>
      </c>
      <c r="IA55" s="22">
        <v>6.03</v>
      </c>
      <c r="IB55" s="22" t="s">
        <v>89</v>
      </c>
      <c r="IC55" s="22" t="s">
        <v>153</v>
      </c>
      <c r="ID55" s="22">
        <v>4.95</v>
      </c>
      <c r="IE55" s="23" t="s">
        <v>52</v>
      </c>
      <c r="IF55" s="23"/>
      <c r="IG55" s="23"/>
      <c r="IH55" s="23"/>
      <c r="II55" s="23"/>
    </row>
    <row r="56" spans="1:243" s="22" customFormat="1" ht="75.75" customHeight="1">
      <c r="A56" s="66">
        <v>6.04</v>
      </c>
      <c r="B56" s="67" t="s">
        <v>282</v>
      </c>
      <c r="C56" s="39" t="s">
        <v>154</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6.04</v>
      </c>
      <c r="IB56" s="22" t="s">
        <v>282</v>
      </c>
      <c r="IC56" s="22" t="s">
        <v>154</v>
      </c>
      <c r="IE56" s="23"/>
      <c r="IF56" s="23"/>
      <c r="IG56" s="23"/>
      <c r="IH56" s="23"/>
      <c r="II56" s="23"/>
    </row>
    <row r="57" spans="1:243" s="22" customFormat="1" ht="25.5" customHeight="1">
      <c r="A57" s="66">
        <v>6.05</v>
      </c>
      <c r="B57" s="71" t="s">
        <v>283</v>
      </c>
      <c r="C57" s="39" t="s">
        <v>155</v>
      </c>
      <c r="D57" s="68">
        <v>10</v>
      </c>
      <c r="E57" s="69" t="s">
        <v>73</v>
      </c>
      <c r="F57" s="70">
        <v>329.89</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5"/>
        <v>3299</v>
      </c>
      <c r="BB57" s="60">
        <f t="shared" si="6"/>
        <v>3299</v>
      </c>
      <c r="BC57" s="56" t="str">
        <f t="shared" si="7"/>
        <v>INR  Three Thousand Two Hundred &amp; Ninety Nine  Only</v>
      </c>
      <c r="IA57" s="22">
        <v>6.05</v>
      </c>
      <c r="IB57" s="22" t="s">
        <v>283</v>
      </c>
      <c r="IC57" s="22" t="s">
        <v>155</v>
      </c>
      <c r="ID57" s="22">
        <v>10</v>
      </c>
      <c r="IE57" s="23" t="s">
        <v>73</v>
      </c>
      <c r="IF57" s="23"/>
      <c r="IG57" s="23"/>
      <c r="IH57" s="23"/>
      <c r="II57" s="23"/>
    </row>
    <row r="58" spans="1:243" s="22" customFormat="1" ht="242.25">
      <c r="A58" s="66">
        <v>6.06</v>
      </c>
      <c r="B58" s="71" t="s">
        <v>284</v>
      </c>
      <c r="C58" s="39" t="s">
        <v>156</v>
      </c>
      <c r="D58" s="68">
        <v>13.1</v>
      </c>
      <c r="E58" s="69" t="s">
        <v>52</v>
      </c>
      <c r="F58" s="70">
        <v>1090.22</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5"/>
        <v>14282</v>
      </c>
      <c r="BB58" s="60">
        <f t="shared" si="6"/>
        <v>14282</v>
      </c>
      <c r="BC58" s="56" t="str">
        <f t="shared" si="7"/>
        <v>INR  Fourteen Thousand Two Hundred &amp; Eighty Two  Only</v>
      </c>
      <c r="IA58" s="22">
        <v>6.06</v>
      </c>
      <c r="IB58" s="22" t="s">
        <v>284</v>
      </c>
      <c r="IC58" s="22" t="s">
        <v>156</v>
      </c>
      <c r="ID58" s="22">
        <v>13.1</v>
      </c>
      <c r="IE58" s="23" t="s">
        <v>52</v>
      </c>
      <c r="IF58" s="23"/>
      <c r="IG58" s="23"/>
      <c r="IH58" s="23"/>
      <c r="II58" s="23"/>
    </row>
    <row r="59" spans="1:243" s="22" customFormat="1" ht="15.75">
      <c r="A59" s="70">
        <v>7</v>
      </c>
      <c r="B59" s="67" t="s">
        <v>78</v>
      </c>
      <c r="C59" s="39" t="s">
        <v>157</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7</v>
      </c>
      <c r="IB59" s="22" t="s">
        <v>78</v>
      </c>
      <c r="IC59" s="22" t="s">
        <v>157</v>
      </c>
      <c r="IE59" s="23"/>
      <c r="IF59" s="23"/>
      <c r="IG59" s="23"/>
      <c r="IH59" s="23"/>
      <c r="II59" s="23"/>
    </row>
    <row r="60" spans="1:243" s="22" customFormat="1" ht="74.25" customHeight="1">
      <c r="A60" s="66">
        <v>7.01</v>
      </c>
      <c r="B60" s="67" t="s">
        <v>90</v>
      </c>
      <c r="C60" s="39" t="s">
        <v>158</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7.01</v>
      </c>
      <c r="IB60" s="22" t="s">
        <v>90</v>
      </c>
      <c r="IC60" s="22" t="s">
        <v>158</v>
      </c>
      <c r="IE60" s="23"/>
      <c r="IF60" s="23"/>
      <c r="IG60" s="23"/>
      <c r="IH60" s="23"/>
      <c r="II60" s="23"/>
    </row>
    <row r="61" spans="1:243" s="22" customFormat="1" ht="20.25" customHeight="1">
      <c r="A61" s="66">
        <v>7.02</v>
      </c>
      <c r="B61" s="67" t="s">
        <v>91</v>
      </c>
      <c r="C61" s="39" t="s">
        <v>159</v>
      </c>
      <c r="D61" s="68">
        <v>0.24</v>
      </c>
      <c r="E61" s="69" t="s">
        <v>64</v>
      </c>
      <c r="F61" s="70">
        <v>92351.77</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22164</v>
      </c>
      <c r="BB61" s="60">
        <f t="shared" si="6"/>
        <v>22164</v>
      </c>
      <c r="BC61" s="56" t="str">
        <f t="shared" si="7"/>
        <v>INR  Twenty Two Thousand One Hundred &amp; Sixty Four  Only</v>
      </c>
      <c r="IA61" s="22">
        <v>7.02</v>
      </c>
      <c r="IB61" s="22" t="s">
        <v>91</v>
      </c>
      <c r="IC61" s="22" t="s">
        <v>159</v>
      </c>
      <c r="ID61" s="22">
        <v>0.24</v>
      </c>
      <c r="IE61" s="23" t="s">
        <v>64</v>
      </c>
      <c r="IF61" s="23"/>
      <c r="IG61" s="23"/>
      <c r="IH61" s="23"/>
      <c r="II61" s="23"/>
    </row>
    <row r="62" spans="1:243" s="22" customFormat="1" ht="156.75">
      <c r="A62" s="70">
        <v>7.03</v>
      </c>
      <c r="B62" s="67" t="s">
        <v>285</v>
      </c>
      <c r="C62" s="39" t="s">
        <v>160</v>
      </c>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1"/>
      <c r="IA62" s="22">
        <v>7.03</v>
      </c>
      <c r="IB62" s="22" t="s">
        <v>285</v>
      </c>
      <c r="IC62" s="22" t="s">
        <v>160</v>
      </c>
      <c r="IE62" s="23"/>
      <c r="IF62" s="23"/>
      <c r="IG62" s="23"/>
      <c r="IH62" s="23"/>
      <c r="II62" s="23"/>
    </row>
    <row r="63" spans="1:243" s="22" customFormat="1" ht="15.75">
      <c r="A63" s="66">
        <v>7.04</v>
      </c>
      <c r="B63" s="71" t="s">
        <v>203</v>
      </c>
      <c r="C63" s="39" t="s">
        <v>161</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7.04</v>
      </c>
      <c r="IB63" s="22" t="s">
        <v>203</v>
      </c>
      <c r="IC63" s="22" t="s">
        <v>161</v>
      </c>
      <c r="IE63" s="23"/>
      <c r="IF63" s="23"/>
      <c r="IG63" s="23"/>
      <c r="IH63" s="23"/>
      <c r="II63" s="23"/>
    </row>
    <row r="64" spans="1:243" s="22" customFormat="1" ht="36.75" customHeight="1">
      <c r="A64" s="66">
        <v>7.05</v>
      </c>
      <c r="B64" s="71" t="s">
        <v>210</v>
      </c>
      <c r="C64" s="39" t="s">
        <v>162</v>
      </c>
      <c r="D64" s="68">
        <v>1.98</v>
      </c>
      <c r="E64" s="69" t="s">
        <v>52</v>
      </c>
      <c r="F64" s="70">
        <v>3168.21</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5"/>
        <v>6273</v>
      </c>
      <c r="BB64" s="60">
        <f t="shared" si="6"/>
        <v>6273</v>
      </c>
      <c r="BC64" s="56" t="str">
        <f t="shared" si="7"/>
        <v>INR  Six Thousand Two Hundred &amp; Seventy Three  Only</v>
      </c>
      <c r="IA64" s="22">
        <v>7.05</v>
      </c>
      <c r="IB64" s="22" t="s">
        <v>210</v>
      </c>
      <c r="IC64" s="22" t="s">
        <v>162</v>
      </c>
      <c r="ID64" s="22">
        <v>1.98</v>
      </c>
      <c r="IE64" s="23" t="s">
        <v>52</v>
      </c>
      <c r="IF64" s="23"/>
      <c r="IG64" s="23"/>
      <c r="IH64" s="23"/>
      <c r="II64" s="23"/>
    </row>
    <row r="65" spans="1:243" s="22" customFormat="1" ht="85.5">
      <c r="A65" s="70">
        <v>7.06</v>
      </c>
      <c r="B65" s="67" t="s">
        <v>202</v>
      </c>
      <c r="C65" s="39" t="s">
        <v>163</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7.06</v>
      </c>
      <c r="IB65" s="22" t="s">
        <v>202</v>
      </c>
      <c r="IC65" s="22" t="s">
        <v>163</v>
      </c>
      <c r="IE65" s="23"/>
      <c r="IF65" s="23"/>
      <c r="IG65" s="23"/>
      <c r="IH65" s="23"/>
      <c r="II65" s="23"/>
    </row>
    <row r="66" spans="1:243" s="22" customFormat="1" ht="18.75" customHeight="1">
      <c r="A66" s="66">
        <v>7.07</v>
      </c>
      <c r="B66" s="67" t="s">
        <v>203</v>
      </c>
      <c r="C66" s="39" t="s">
        <v>164</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7.07</v>
      </c>
      <c r="IB66" s="22" t="s">
        <v>203</v>
      </c>
      <c r="IC66" s="22" t="s">
        <v>164</v>
      </c>
      <c r="IE66" s="23"/>
      <c r="IF66" s="23"/>
      <c r="IG66" s="23"/>
      <c r="IH66" s="23"/>
      <c r="II66" s="23"/>
    </row>
    <row r="67" spans="1:243" s="22" customFormat="1" ht="28.5">
      <c r="A67" s="66">
        <v>7.08</v>
      </c>
      <c r="B67" s="67" t="s">
        <v>204</v>
      </c>
      <c r="C67" s="39" t="s">
        <v>165</v>
      </c>
      <c r="D67" s="68">
        <v>6.61</v>
      </c>
      <c r="E67" s="69" t="s">
        <v>52</v>
      </c>
      <c r="F67" s="70">
        <v>3817.4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5"/>
        <v>25233</v>
      </c>
      <c r="BB67" s="60">
        <f t="shared" si="6"/>
        <v>25233</v>
      </c>
      <c r="BC67" s="56" t="str">
        <f t="shared" si="7"/>
        <v>INR  Twenty Five Thousand Two Hundred &amp; Thirty Three  Only</v>
      </c>
      <c r="IA67" s="22">
        <v>7.08</v>
      </c>
      <c r="IB67" s="22" t="s">
        <v>204</v>
      </c>
      <c r="IC67" s="22" t="s">
        <v>165</v>
      </c>
      <c r="ID67" s="22">
        <v>6.61</v>
      </c>
      <c r="IE67" s="23" t="s">
        <v>52</v>
      </c>
      <c r="IF67" s="23"/>
      <c r="IG67" s="23"/>
      <c r="IH67" s="23"/>
      <c r="II67" s="23"/>
    </row>
    <row r="68" spans="1:243" s="22" customFormat="1" ht="42.75">
      <c r="A68" s="70">
        <v>7.09</v>
      </c>
      <c r="B68" s="67" t="s">
        <v>286</v>
      </c>
      <c r="C68" s="39" t="s">
        <v>166</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7.09</v>
      </c>
      <c r="IB68" s="22" t="s">
        <v>286</v>
      </c>
      <c r="IC68" s="22" t="s">
        <v>166</v>
      </c>
      <c r="IE68" s="23"/>
      <c r="IF68" s="23"/>
      <c r="IG68" s="23"/>
      <c r="IH68" s="23"/>
      <c r="II68" s="23"/>
    </row>
    <row r="69" spans="1:243" s="22" customFormat="1" ht="28.5">
      <c r="A69" s="66">
        <v>7.1</v>
      </c>
      <c r="B69" s="71" t="s">
        <v>287</v>
      </c>
      <c r="C69" s="39" t="s">
        <v>167</v>
      </c>
      <c r="D69" s="68">
        <v>13</v>
      </c>
      <c r="E69" s="69" t="s">
        <v>65</v>
      </c>
      <c r="F69" s="70">
        <v>149.05</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5"/>
        <v>1938</v>
      </c>
      <c r="BB69" s="60">
        <f t="shared" si="6"/>
        <v>1938</v>
      </c>
      <c r="BC69" s="56" t="str">
        <f t="shared" si="7"/>
        <v>INR  One Thousand Nine Hundred &amp; Thirty Eight  Only</v>
      </c>
      <c r="IA69" s="22">
        <v>7.1</v>
      </c>
      <c r="IB69" s="22" t="s">
        <v>287</v>
      </c>
      <c r="IC69" s="22" t="s">
        <v>167</v>
      </c>
      <c r="ID69" s="22">
        <v>13</v>
      </c>
      <c r="IE69" s="23" t="s">
        <v>65</v>
      </c>
      <c r="IF69" s="23"/>
      <c r="IG69" s="23"/>
      <c r="IH69" s="23"/>
      <c r="II69" s="23"/>
    </row>
    <row r="70" spans="1:243" s="22" customFormat="1" ht="57">
      <c r="A70" s="66">
        <v>7.11</v>
      </c>
      <c r="B70" s="71" t="s">
        <v>205</v>
      </c>
      <c r="C70" s="39" t="s">
        <v>168</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7.11</v>
      </c>
      <c r="IB70" s="22" t="s">
        <v>205</v>
      </c>
      <c r="IC70" s="22" t="s">
        <v>168</v>
      </c>
      <c r="IE70" s="23"/>
      <c r="IF70" s="23"/>
      <c r="IG70" s="23"/>
      <c r="IH70" s="23"/>
      <c r="II70" s="23"/>
    </row>
    <row r="71" spans="1:243" s="22" customFormat="1" ht="20.25" customHeight="1">
      <c r="A71" s="70">
        <v>7.12</v>
      </c>
      <c r="B71" s="67" t="s">
        <v>288</v>
      </c>
      <c r="C71" s="39" t="s">
        <v>169</v>
      </c>
      <c r="D71" s="68">
        <v>5</v>
      </c>
      <c r="E71" s="69" t="s">
        <v>65</v>
      </c>
      <c r="F71" s="70">
        <v>53.09</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5"/>
        <v>265</v>
      </c>
      <c r="BB71" s="60">
        <f t="shared" si="6"/>
        <v>265</v>
      </c>
      <c r="BC71" s="56" t="str">
        <f t="shared" si="7"/>
        <v>INR  Two Hundred &amp; Sixty Five  Only</v>
      </c>
      <c r="IA71" s="22">
        <v>7.12</v>
      </c>
      <c r="IB71" s="22" t="s">
        <v>288</v>
      </c>
      <c r="IC71" s="22" t="s">
        <v>169</v>
      </c>
      <c r="ID71" s="22">
        <v>5</v>
      </c>
      <c r="IE71" s="23" t="s">
        <v>65</v>
      </c>
      <c r="IF71" s="23"/>
      <c r="IG71" s="23"/>
      <c r="IH71" s="23"/>
      <c r="II71" s="23"/>
    </row>
    <row r="72" spans="1:243" s="22" customFormat="1" ht="28.5">
      <c r="A72" s="66">
        <v>7.13</v>
      </c>
      <c r="B72" s="67" t="s">
        <v>289</v>
      </c>
      <c r="C72" s="39" t="s">
        <v>170</v>
      </c>
      <c r="D72" s="68">
        <v>17</v>
      </c>
      <c r="E72" s="69" t="s">
        <v>65</v>
      </c>
      <c r="F72" s="70">
        <v>46.07</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5"/>
        <v>783</v>
      </c>
      <c r="BB72" s="60">
        <f t="shared" si="6"/>
        <v>783</v>
      </c>
      <c r="BC72" s="56" t="str">
        <f t="shared" si="7"/>
        <v>INR  Seven Hundred &amp; Eighty Three  Only</v>
      </c>
      <c r="IA72" s="22">
        <v>7.13</v>
      </c>
      <c r="IB72" s="22" t="s">
        <v>289</v>
      </c>
      <c r="IC72" s="22" t="s">
        <v>170</v>
      </c>
      <c r="ID72" s="22">
        <v>17</v>
      </c>
      <c r="IE72" s="23" t="s">
        <v>65</v>
      </c>
      <c r="IF72" s="23"/>
      <c r="IG72" s="23"/>
      <c r="IH72" s="23"/>
      <c r="II72" s="23"/>
    </row>
    <row r="73" spans="1:243" s="22" customFormat="1" ht="28.5">
      <c r="A73" s="66">
        <v>7.14</v>
      </c>
      <c r="B73" s="67" t="s">
        <v>206</v>
      </c>
      <c r="C73" s="39" t="s">
        <v>171</v>
      </c>
      <c r="D73" s="68">
        <v>14</v>
      </c>
      <c r="E73" s="69" t="s">
        <v>65</v>
      </c>
      <c r="F73" s="70">
        <v>33.93</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475</v>
      </c>
      <c r="BB73" s="60">
        <f t="shared" si="6"/>
        <v>475</v>
      </c>
      <c r="BC73" s="56" t="str">
        <f t="shared" si="7"/>
        <v>INR  Four Hundred &amp; Seventy Five  Only</v>
      </c>
      <c r="IA73" s="22">
        <v>7.14</v>
      </c>
      <c r="IB73" s="22" t="s">
        <v>206</v>
      </c>
      <c r="IC73" s="22" t="s">
        <v>171</v>
      </c>
      <c r="ID73" s="22">
        <v>14</v>
      </c>
      <c r="IE73" s="23" t="s">
        <v>65</v>
      </c>
      <c r="IF73" s="23"/>
      <c r="IG73" s="23"/>
      <c r="IH73" s="23"/>
      <c r="II73" s="23"/>
    </row>
    <row r="74" spans="1:243" s="22" customFormat="1" ht="57">
      <c r="A74" s="70">
        <v>7.15</v>
      </c>
      <c r="B74" s="67" t="s">
        <v>207</v>
      </c>
      <c r="C74" s="39" t="s">
        <v>172</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7.15</v>
      </c>
      <c r="IB74" s="22" t="s">
        <v>207</v>
      </c>
      <c r="IC74" s="22" t="s">
        <v>172</v>
      </c>
      <c r="IE74" s="23"/>
      <c r="IF74" s="23"/>
      <c r="IG74" s="23"/>
      <c r="IH74" s="23"/>
      <c r="II74" s="23"/>
    </row>
    <row r="75" spans="1:243" s="22" customFormat="1" ht="15.75">
      <c r="A75" s="66">
        <v>7.16</v>
      </c>
      <c r="B75" s="71" t="s">
        <v>79</v>
      </c>
      <c r="C75" s="39" t="s">
        <v>173</v>
      </c>
      <c r="D75" s="68">
        <v>10</v>
      </c>
      <c r="E75" s="69" t="s">
        <v>65</v>
      </c>
      <c r="F75" s="70">
        <v>30.55</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5"/>
        <v>306</v>
      </c>
      <c r="BB75" s="60">
        <f t="shared" si="6"/>
        <v>306</v>
      </c>
      <c r="BC75" s="56" t="str">
        <f t="shared" si="7"/>
        <v>INR  Three Hundred &amp; Six  Only</v>
      </c>
      <c r="IA75" s="22">
        <v>7.16</v>
      </c>
      <c r="IB75" s="22" t="s">
        <v>79</v>
      </c>
      <c r="IC75" s="22" t="s">
        <v>173</v>
      </c>
      <c r="ID75" s="22">
        <v>10</v>
      </c>
      <c r="IE75" s="23" t="s">
        <v>65</v>
      </c>
      <c r="IF75" s="23"/>
      <c r="IG75" s="23"/>
      <c r="IH75" s="23"/>
      <c r="II75" s="23"/>
    </row>
    <row r="76" spans="1:243" s="22" customFormat="1" ht="32.25" customHeight="1">
      <c r="A76" s="66">
        <v>7.17</v>
      </c>
      <c r="B76" s="71" t="s">
        <v>208</v>
      </c>
      <c r="C76" s="39" t="s">
        <v>174</v>
      </c>
      <c r="D76" s="68">
        <v>14</v>
      </c>
      <c r="E76" s="69" t="s">
        <v>65</v>
      </c>
      <c r="F76" s="70">
        <v>24.5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5"/>
        <v>343</v>
      </c>
      <c r="BB76" s="60">
        <f t="shared" si="6"/>
        <v>343</v>
      </c>
      <c r="BC76" s="56" t="str">
        <f t="shared" si="7"/>
        <v>INR  Three Hundred &amp; Forty Three  Only</v>
      </c>
      <c r="IA76" s="22">
        <v>7.17</v>
      </c>
      <c r="IB76" s="22" t="s">
        <v>208</v>
      </c>
      <c r="IC76" s="22" t="s">
        <v>174</v>
      </c>
      <c r="ID76" s="22">
        <v>14</v>
      </c>
      <c r="IE76" s="23" t="s">
        <v>65</v>
      </c>
      <c r="IF76" s="23"/>
      <c r="IG76" s="23"/>
      <c r="IH76" s="23"/>
      <c r="II76" s="23"/>
    </row>
    <row r="77" spans="1:243" s="22" customFormat="1" ht="99.75">
      <c r="A77" s="70">
        <v>7.18</v>
      </c>
      <c r="B77" s="67" t="s">
        <v>92</v>
      </c>
      <c r="C77" s="39" t="s">
        <v>175</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7.18</v>
      </c>
      <c r="IB77" s="22" t="s">
        <v>92</v>
      </c>
      <c r="IC77" s="22" t="s">
        <v>175</v>
      </c>
      <c r="IE77" s="23"/>
      <c r="IF77" s="23"/>
      <c r="IG77" s="23"/>
      <c r="IH77" s="23"/>
      <c r="II77" s="23"/>
    </row>
    <row r="78" spans="1:243" s="22" customFormat="1" ht="28.5">
      <c r="A78" s="66">
        <v>7.19</v>
      </c>
      <c r="B78" s="67" t="s">
        <v>287</v>
      </c>
      <c r="C78" s="39" t="s">
        <v>176</v>
      </c>
      <c r="D78" s="68">
        <v>11</v>
      </c>
      <c r="E78" s="69" t="s">
        <v>65</v>
      </c>
      <c r="F78" s="70">
        <v>203.15</v>
      </c>
      <c r="G78" s="40"/>
      <c r="H78" s="24"/>
      <c r="I78" s="47" t="s">
        <v>38</v>
      </c>
      <c r="J78" s="48">
        <f aca="true" t="shared" si="8"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9" ref="BA78:BA109">ROUND(total_amount_ba($B$2,$D$2,D78,F78,J78,K78,M78),0)</f>
        <v>2235</v>
      </c>
      <c r="BB78" s="60">
        <f aca="true" t="shared" si="10" ref="BB78:BB109">BA78+SUM(N78:AZ78)</f>
        <v>2235</v>
      </c>
      <c r="BC78" s="56" t="str">
        <f aca="true" t="shared" si="11" ref="BC78:BC109">SpellNumber(L78,BB78)</f>
        <v>INR  Two Thousand Two Hundred &amp; Thirty Five  Only</v>
      </c>
      <c r="IA78" s="22">
        <v>7.19</v>
      </c>
      <c r="IB78" s="22" t="s">
        <v>287</v>
      </c>
      <c r="IC78" s="22" t="s">
        <v>176</v>
      </c>
      <c r="ID78" s="22">
        <v>11</v>
      </c>
      <c r="IE78" s="23" t="s">
        <v>65</v>
      </c>
      <c r="IF78" s="23"/>
      <c r="IG78" s="23"/>
      <c r="IH78" s="23"/>
      <c r="II78" s="23"/>
    </row>
    <row r="79" spans="1:243" s="22" customFormat="1" ht="85.5">
      <c r="A79" s="66">
        <v>7.2</v>
      </c>
      <c r="B79" s="67" t="s">
        <v>93</v>
      </c>
      <c r="C79" s="39" t="s">
        <v>177</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7.2</v>
      </c>
      <c r="IB79" s="22" t="s">
        <v>93</v>
      </c>
      <c r="IC79" s="22" t="s">
        <v>177</v>
      </c>
      <c r="IE79" s="23"/>
      <c r="IF79" s="23"/>
      <c r="IG79" s="23"/>
      <c r="IH79" s="23"/>
      <c r="II79" s="23"/>
    </row>
    <row r="80" spans="1:243" s="22" customFormat="1" ht="15.75">
      <c r="A80" s="70">
        <v>7.21</v>
      </c>
      <c r="B80" s="67" t="s">
        <v>288</v>
      </c>
      <c r="C80" s="39" t="s">
        <v>178</v>
      </c>
      <c r="D80" s="68">
        <v>9</v>
      </c>
      <c r="E80" s="69" t="s">
        <v>65</v>
      </c>
      <c r="F80" s="70">
        <v>78.91</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9"/>
        <v>710</v>
      </c>
      <c r="BB80" s="60">
        <f t="shared" si="10"/>
        <v>710</v>
      </c>
      <c r="BC80" s="56" t="str">
        <f t="shared" si="11"/>
        <v>INR  Seven Hundred &amp; Ten  Only</v>
      </c>
      <c r="IA80" s="22">
        <v>7.21</v>
      </c>
      <c r="IB80" s="22" t="s">
        <v>288</v>
      </c>
      <c r="IC80" s="22" t="s">
        <v>178</v>
      </c>
      <c r="ID80" s="22">
        <v>9</v>
      </c>
      <c r="IE80" s="23" t="s">
        <v>65</v>
      </c>
      <c r="IF80" s="23"/>
      <c r="IG80" s="23"/>
      <c r="IH80" s="23"/>
      <c r="II80" s="23"/>
    </row>
    <row r="81" spans="1:243" s="22" customFormat="1" ht="28.5">
      <c r="A81" s="66">
        <v>7.22</v>
      </c>
      <c r="B81" s="71" t="s">
        <v>289</v>
      </c>
      <c r="C81" s="39" t="s">
        <v>179</v>
      </c>
      <c r="D81" s="68">
        <v>29</v>
      </c>
      <c r="E81" s="69" t="s">
        <v>65</v>
      </c>
      <c r="F81" s="70">
        <v>65.76</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9"/>
        <v>1907</v>
      </c>
      <c r="BB81" s="60">
        <f t="shared" si="10"/>
        <v>1907</v>
      </c>
      <c r="BC81" s="56" t="str">
        <f t="shared" si="11"/>
        <v>INR  One Thousand Nine Hundred &amp; Seven  Only</v>
      </c>
      <c r="IA81" s="22">
        <v>7.22</v>
      </c>
      <c r="IB81" s="22" t="s">
        <v>289</v>
      </c>
      <c r="IC81" s="22" t="s">
        <v>179</v>
      </c>
      <c r="ID81" s="22">
        <v>29</v>
      </c>
      <c r="IE81" s="23" t="s">
        <v>65</v>
      </c>
      <c r="IF81" s="23"/>
      <c r="IG81" s="23"/>
      <c r="IH81" s="23"/>
      <c r="II81" s="23"/>
    </row>
    <row r="82" spans="1:243" s="22" customFormat="1" ht="23.25" customHeight="1">
      <c r="A82" s="66">
        <v>7.23</v>
      </c>
      <c r="B82" s="71" t="s">
        <v>206</v>
      </c>
      <c r="C82" s="39" t="s">
        <v>180</v>
      </c>
      <c r="D82" s="68">
        <v>47</v>
      </c>
      <c r="E82" s="69" t="s">
        <v>65</v>
      </c>
      <c r="F82" s="70">
        <v>50.98</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2396</v>
      </c>
      <c r="BB82" s="60">
        <f t="shared" si="10"/>
        <v>2396</v>
      </c>
      <c r="BC82" s="56" t="str">
        <f t="shared" si="11"/>
        <v>INR  Two Thousand Three Hundred &amp; Ninety Six  Only</v>
      </c>
      <c r="IA82" s="22">
        <v>7.23</v>
      </c>
      <c r="IB82" s="22" t="s">
        <v>206</v>
      </c>
      <c r="IC82" s="22" t="s">
        <v>180</v>
      </c>
      <c r="ID82" s="22">
        <v>47</v>
      </c>
      <c r="IE82" s="23" t="s">
        <v>65</v>
      </c>
      <c r="IF82" s="23"/>
      <c r="IG82" s="23"/>
      <c r="IH82" s="23"/>
      <c r="II82" s="23"/>
    </row>
    <row r="83" spans="1:243" s="22" customFormat="1" ht="99.75">
      <c r="A83" s="70">
        <v>7.24</v>
      </c>
      <c r="B83" s="67" t="s">
        <v>94</v>
      </c>
      <c r="C83" s="39" t="s">
        <v>181</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7.24</v>
      </c>
      <c r="IB83" s="22" t="s">
        <v>94</v>
      </c>
      <c r="IC83" s="22" t="s">
        <v>181</v>
      </c>
      <c r="IE83" s="23"/>
      <c r="IF83" s="23"/>
      <c r="IG83" s="23"/>
      <c r="IH83" s="23"/>
      <c r="II83" s="23"/>
    </row>
    <row r="84" spans="1:243" s="22" customFormat="1" ht="21.75" customHeight="1">
      <c r="A84" s="66">
        <v>7.25</v>
      </c>
      <c r="B84" s="67" t="s">
        <v>79</v>
      </c>
      <c r="C84" s="39" t="s">
        <v>182</v>
      </c>
      <c r="D84" s="68">
        <v>14</v>
      </c>
      <c r="E84" s="69" t="s">
        <v>65</v>
      </c>
      <c r="F84" s="70">
        <v>52.3</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9"/>
        <v>732</v>
      </c>
      <c r="BB84" s="60">
        <f t="shared" si="10"/>
        <v>732</v>
      </c>
      <c r="BC84" s="56" t="str">
        <f t="shared" si="11"/>
        <v>INR  Seven Hundred &amp; Thirty Two  Only</v>
      </c>
      <c r="IA84" s="22">
        <v>7.25</v>
      </c>
      <c r="IB84" s="22" t="s">
        <v>79</v>
      </c>
      <c r="IC84" s="22" t="s">
        <v>182</v>
      </c>
      <c r="ID84" s="22">
        <v>14</v>
      </c>
      <c r="IE84" s="23" t="s">
        <v>65</v>
      </c>
      <c r="IF84" s="23"/>
      <c r="IG84" s="23"/>
      <c r="IH84" s="23"/>
      <c r="II84" s="23"/>
    </row>
    <row r="85" spans="1:243" s="22" customFormat="1" ht="19.5" customHeight="1">
      <c r="A85" s="66">
        <v>7.26</v>
      </c>
      <c r="B85" s="67" t="s">
        <v>208</v>
      </c>
      <c r="C85" s="39" t="s">
        <v>183</v>
      </c>
      <c r="D85" s="68">
        <v>44</v>
      </c>
      <c r="E85" s="69" t="s">
        <v>65</v>
      </c>
      <c r="F85" s="70">
        <v>46.33</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9"/>
        <v>2039</v>
      </c>
      <c r="BB85" s="60">
        <f t="shared" si="10"/>
        <v>2039</v>
      </c>
      <c r="BC85" s="56" t="str">
        <f t="shared" si="11"/>
        <v>INR  Two Thousand  &amp;Thirty Nine  Only</v>
      </c>
      <c r="IA85" s="22">
        <v>7.26</v>
      </c>
      <c r="IB85" s="22" t="s">
        <v>208</v>
      </c>
      <c r="IC85" s="22" t="s">
        <v>183</v>
      </c>
      <c r="ID85" s="22">
        <v>44</v>
      </c>
      <c r="IE85" s="23" t="s">
        <v>65</v>
      </c>
      <c r="IF85" s="23"/>
      <c r="IG85" s="23"/>
      <c r="IH85" s="23"/>
      <c r="II85" s="23"/>
    </row>
    <row r="86" spans="1:243" s="22" customFormat="1" ht="99.75">
      <c r="A86" s="70">
        <v>7.27</v>
      </c>
      <c r="B86" s="67" t="s">
        <v>95</v>
      </c>
      <c r="C86" s="39" t="s">
        <v>184</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7.27</v>
      </c>
      <c r="IB86" s="22" t="s">
        <v>95</v>
      </c>
      <c r="IC86" s="22" t="s">
        <v>184</v>
      </c>
      <c r="IE86" s="23"/>
      <c r="IF86" s="23"/>
      <c r="IG86" s="23"/>
      <c r="IH86" s="23"/>
      <c r="II86" s="23"/>
    </row>
    <row r="87" spans="1:243" s="22" customFormat="1" ht="28.5">
      <c r="A87" s="66">
        <v>7.28</v>
      </c>
      <c r="B87" s="71" t="s">
        <v>96</v>
      </c>
      <c r="C87" s="39" t="s">
        <v>185</v>
      </c>
      <c r="D87" s="68">
        <v>19</v>
      </c>
      <c r="E87" s="69" t="s">
        <v>65</v>
      </c>
      <c r="F87" s="70">
        <v>54.4</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9"/>
        <v>1034</v>
      </c>
      <c r="BB87" s="60">
        <f t="shared" si="10"/>
        <v>1034</v>
      </c>
      <c r="BC87" s="56" t="str">
        <f t="shared" si="11"/>
        <v>INR  One Thousand  &amp;Thirty Four  Only</v>
      </c>
      <c r="IA87" s="22">
        <v>7.28</v>
      </c>
      <c r="IB87" s="22" t="s">
        <v>96</v>
      </c>
      <c r="IC87" s="22" t="s">
        <v>185</v>
      </c>
      <c r="ID87" s="22">
        <v>19</v>
      </c>
      <c r="IE87" s="23" t="s">
        <v>65</v>
      </c>
      <c r="IF87" s="23"/>
      <c r="IG87" s="23"/>
      <c r="IH87" s="23"/>
      <c r="II87" s="23"/>
    </row>
    <row r="88" spans="1:243" s="22" customFormat="1" ht="27" customHeight="1">
      <c r="A88" s="66">
        <v>7.29</v>
      </c>
      <c r="B88" s="71" t="s">
        <v>209</v>
      </c>
      <c r="C88" s="39" t="s">
        <v>186</v>
      </c>
      <c r="D88" s="79"/>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1"/>
      <c r="IA88" s="22">
        <v>7.29</v>
      </c>
      <c r="IB88" s="22" t="s">
        <v>209</v>
      </c>
      <c r="IC88" s="22" t="s">
        <v>186</v>
      </c>
      <c r="IE88" s="23"/>
      <c r="IF88" s="23"/>
      <c r="IG88" s="23"/>
      <c r="IH88" s="23"/>
      <c r="II88" s="23"/>
    </row>
    <row r="89" spans="1:243" s="22" customFormat="1" ht="15.75">
      <c r="A89" s="70">
        <v>7.3</v>
      </c>
      <c r="B89" s="67" t="s">
        <v>210</v>
      </c>
      <c r="C89" s="39" t="s">
        <v>187</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7.3</v>
      </c>
      <c r="IB89" s="22" t="s">
        <v>210</v>
      </c>
      <c r="IC89" s="22" t="s">
        <v>187</v>
      </c>
      <c r="IE89" s="23"/>
      <c r="IF89" s="23"/>
      <c r="IG89" s="23"/>
      <c r="IH89" s="23"/>
      <c r="II89" s="23"/>
    </row>
    <row r="90" spans="1:243" s="22" customFormat="1" ht="15.75" customHeight="1">
      <c r="A90" s="66">
        <v>7.31</v>
      </c>
      <c r="B90" s="67" t="s">
        <v>211</v>
      </c>
      <c r="C90" s="39" t="s">
        <v>188</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7.31</v>
      </c>
      <c r="IB90" s="22" t="s">
        <v>211</v>
      </c>
      <c r="IC90" s="22" t="s">
        <v>188</v>
      </c>
      <c r="IE90" s="23"/>
      <c r="IF90" s="23"/>
      <c r="IG90" s="23"/>
      <c r="IH90" s="23"/>
      <c r="II90" s="23"/>
    </row>
    <row r="91" spans="1:243" s="22" customFormat="1" ht="28.5">
      <c r="A91" s="66">
        <v>7.32</v>
      </c>
      <c r="B91" s="67" t="s">
        <v>203</v>
      </c>
      <c r="C91" s="39" t="s">
        <v>189</v>
      </c>
      <c r="D91" s="68">
        <v>17.5</v>
      </c>
      <c r="E91" s="69" t="s">
        <v>52</v>
      </c>
      <c r="F91" s="70">
        <v>3816.04</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9"/>
        <v>66781</v>
      </c>
      <c r="BB91" s="60">
        <f t="shared" si="10"/>
        <v>66781</v>
      </c>
      <c r="BC91" s="56" t="str">
        <f t="shared" si="11"/>
        <v>INR  Sixty Six Thousand Seven Hundred &amp; Eighty One  Only</v>
      </c>
      <c r="IA91" s="22">
        <v>7.32</v>
      </c>
      <c r="IB91" s="22" t="s">
        <v>203</v>
      </c>
      <c r="IC91" s="22" t="s">
        <v>189</v>
      </c>
      <c r="ID91" s="22">
        <v>17.5</v>
      </c>
      <c r="IE91" s="23" t="s">
        <v>52</v>
      </c>
      <c r="IF91" s="23"/>
      <c r="IG91" s="23"/>
      <c r="IH91" s="23"/>
      <c r="II91" s="23"/>
    </row>
    <row r="92" spans="1:243" s="22" customFormat="1" ht="15.75">
      <c r="A92" s="70">
        <v>8</v>
      </c>
      <c r="B92" s="67" t="s">
        <v>212</v>
      </c>
      <c r="C92" s="39" t="s">
        <v>190</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8</v>
      </c>
      <c r="IB92" s="22" t="s">
        <v>212</v>
      </c>
      <c r="IC92" s="22" t="s">
        <v>190</v>
      </c>
      <c r="IE92" s="23"/>
      <c r="IF92" s="23"/>
      <c r="IG92" s="23"/>
      <c r="IH92" s="23"/>
      <c r="II92" s="23"/>
    </row>
    <row r="93" spans="1:243" s="22" customFormat="1" ht="85.5">
      <c r="A93" s="66">
        <v>8.01</v>
      </c>
      <c r="B93" s="71" t="s">
        <v>213</v>
      </c>
      <c r="C93" s="39" t="s">
        <v>191</v>
      </c>
      <c r="D93" s="68">
        <v>109</v>
      </c>
      <c r="E93" s="69" t="s">
        <v>66</v>
      </c>
      <c r="F93" s="70">
        <v>75.44</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9"/>
        <v>8223</v>
      </c>
      <c r="BB93" s="60">
        <f t="shared" si="10"/>
        <v>8223</v>
      </c>
      <c r="BC93" s="56" t="str">
        <f t="shared" si="11"/>
        <v>INR  Eight Thousand Two Hundred &amp; Twenty Three  Only</v>
      </c>
      <c r="IA93" s="22">
        <v>8.01</v>
      </c>
      <c r="IB93" s="22" t="s">
        <v>213</v>
      </c>
      <c r="IC93" s="22" t="s">
        <v>191</v>
      </c>
      <c r="ID93" s="22">
        <v>109</v>
      </c>
      <c r="IE93" s="23" t="s">
        <v>66</v>
      </c>
      <c r="IF93" s="23"/>
      <c r="IG93" s="23"/>
      <c r="IH93" s="23"/>
      <c r="II93" s="23"/>
    </row>
    <row r="94" spans="1:243" s="22" customFormat="1" ht="99.75">
      <c r="A94" s="66">
        <v>8.02</v>
      </c>
      <c r="B94" s="71" t="s">
        <v>290</v>
      </c>
      <c r="C94" s="39" t="s">
        <v>192</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8.02</v>
      </c>
      <c r="IB94" s="22" t="s">
        <v>290</v>
      </c>
      <c r="IC94" s="22" t="s">
        <v>192</v>
      </c>
      <c r="IE94" s="23"/>
      <c r="IF94" s="23"/>
      <c r="IG94" s="23"/>
      <c r="IH94" s="23"/>
      <c r="II94" s="23"/>
    </row>
    <row r="95" spans="1:243" s="22" customFormat="1" ht="28.5" customHeight="1">
      <c r="A95" s="70">
        <v>8.03</v>
      </c>
      <c r="B95" s="67" t="s">
        <v>291</v>
      </c>
      <c r="C95" s="39" t="s">
        <v>193</v>
      </c>
      <c r="D95" s="68">
        <v>6.75</v>
      </c>
      <c r="E95" s="69" t="s">
        <v>52</v>
      </c>
      <c r="F95" s="70">
        <v>3882.63</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9"/>
        <v>26208</v>
      </c>
      <c r="BB95" s="60">
        <f t="shared" si="10"/>
        <v>26208</v>
      </c>
      <c r="BC95" s="56" t="str">
        <f t="shared" si="11"/>
        <v>INR  Twenty Six Thousand Two Hundred &amp; Eight  Only</v>
      </c>
      <c r="IA95" s="22">
        <v>8.03</v>
      </c>
      <c r="IB95" s="72" t="s">
        <v>291</v>
      </c>
      <c r="IC95" s="22" t="s">
        <v>193</v>
      </c>
      <c r="ID95" s="22">
        <v>6.75</v>
      </c>
      <c r="IE95" s="23" t="s">
        <v>52</v>
      </c>
      <c r="IF95" s="23"/>
      <c r="IG95" s="23"/>
      <c r="IH95" s="23"/>
      <c r="II95" s="23"/>
    </row>
    <row r="96" spans="1:237" ht="142.5">
      <c r="A96" s="66">
        <v>8.04</v>
      </c>
      <c r="B96" s="67" t="s">
        <v>292</v>
      </c>
      <c r="C96" s="39" t="s">
        <v>378</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8.04</v>
      </c>
      <c r="IB96" s="1" t="s">
        <v>292</v>
      </c>
      <c r="IC96" s="1" t="s">
        <v>378</v>
      </c>
    </row>
    <row r="97" spans="1:239" ht="27.75" customHeight="1">
      <c r="A97" s="66">
        <v>8.05</v>
      </c>
      <c r="B97" s="67" t="s">
        <v>293</v>
      </c>
      <c r="C97" s="39" t="s">
        <v>379</v>
      </c>
      <c r="D97" s="68">
        <v>10</v>
      </c>
      <c r="E97" s="69" t="s">
        <v>66</v>
      </c>
      <c r="F97" s="70">
        <v>55.23</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9"/>
        <v>552</v>
      </c>
      <c r="BB97" s="60">
        <f t="shared" si="10"/>
        <v>552</v>
      </c>
      <c r="BC97" s="56" t="str">
        <f t="shared" si="11"/>
        <v>INR  Five Hundred &amp; Fifty Two  Only</v>
      </c>
      <c r="IA97" s="1">
        <v>8.05</v>
      </c>
      <c r="IB97" s="1" t="s">
        <v>293</v>
      </c>
      <c r="IC97" s="1" t="s">
        <v>379</v>
      </c>
      <c r="ID97" s="1">
        <v>10</v>
      </c>
      <c r="IE97" s="3" t="s">
        <v>66</v>
      </c>
    </row>
    <row r="98" spans="1:237" ht="85.5">
      <c r="A98" s="70">
        <v>8.06</v>
      </c>
      <c r="B98" s="67" t="s">
        <v>294</v>
      </c>
      <c r="C98" s="39" t="s">
        <v>380</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8.06</v>
      </c>
      <c r="IB98" s="1" t="s">
        <v>294</v>
      </c>
      <c r="IC98" s="1" t="s">
        <v>380</v>
      </c>
    </row>
    <row r="99" spans="1:239" ht="42.75">
      <c r="A99" s="66">
        <v>8.07</v>
      </c>
      <c r="B99" s="71" t="s">
        <v>295</v>
      </c>
      <c r="C99" s="39" t="s">
        <v>381</v>
      </c>
      <c r="D99" s="68">
        <v>562</v>
      </c>
      <c r="E99" s="69" t="s">
        <v>66</v>
      </c>
      <c r="F99" s="70">
        <v>114.86</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9"/>
        <v>64551</v>
      </c>
      <c r="BB99" s="60">
        <f t="shared" si="10"/>
        <v>64551</v>
      </c>
      <c r="BC99" s="56" t="str">
        <f t="shared" si="11"/>
        <v>INR  Sixty Four Thousand Five Hundred &amp; Fifty One  Only</v>
      </c>
      <c r="IA99" s="1">
        <v>8.07</v>
      </c>
      <c r="IB99" s="1" t="s">
        <v>295</v>
      </c>
      <c r="IC99" s="1" t="s">
        <v>381</v>
      </c>
      <c r="ID99" s="1">
        <v>562</v>
      </c>
      <c r="IE99" s="3" t="s">
        <v>66</v>
      </c>
    </row>
    <row r="100" spans="1:237" ht="85.5">
      <c r="A100" s="66">
        <v>8.08</v>
      </c>
      <c r="B100" s="71" t="s">
        <v>296</v>
      </c>
      <c r="C100" s="39" t="s">
        <v>382</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8.08</v>
      </c>
      <c r="IB100" s="1" t="s">
        <v>296</v>
      </c>
      <c r="IC100" s="1" t="s">
        <v>382</v>
      </c>
    </row>
    <row r="101" spans="1:239" ht="28.5">
      <c r="A101" s="70">
        <v>8.09</v>
      </c>
      <c r="B101" s="67" t="s">
        <v>297</v>
      </c>
      <c r="C101" s="39" t="s">
        <v>383</v>
      </c>
      <c r="D101" s="68">
        <v>184</v>
      </c>
      <c r="E101" s="69" t="s">
        <v>66</v>
      </c>
      <c r="F101" s="70">
        <v>127.7</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9"/>
        <v>23497</v>
      </c>
      <c r="BB101" s="60">
        <f t="shared" si="10"/>
        <v>23497</v>
      </c>
      <c r="BC101" s="56" t="str">
        <f t="shared" si="11"/>
        <v>INR  Twenty Three Thousand Four Hundred &amp; Ninety Seven  Only</v>
      </c>
      <c r="IA101" s="1">
        <v>8.09</v>
      </c>
      <c r="IB101" s="1" t="s">
        <v>297</v>
      </c>
      <c r="IC101" s="1" t="s">
        <v>383</v>
      </c>
      <c r="ID101" s="1">
        <v>184</v>
      </c>
      <c r="IE101" s="3" t="s">
        <v>66</v>
      </c>
    </row>
    <row r="102" spans="1:237" ht="57">
      <c r="A102" s="66">
        <v>8.1</v>
      </c>
      <c r="B102" s="67" t="s">
        <v>298</v>
      </c>
      <c r="C102" s="39" t="s">
        <v>384</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8.1</v>
      </c>
      <c r="IB102" s="1" t="s">
        <v>298</v>
      </c>
      <c r="IC102" s="1" t="s">
        <v>384</v>
      </c>
    </row>
    <row r="103" spans="1:239" ht="28.5">
      <c r="A103" s="66">
        <v>8.11</v>
      </c>
      <c r="B103" s="67" t="s">
        <v>299</v>
      </c>
      <c r="C103" s="39" t="s">
        <v>385</v>
      </c>
      <c r="D103" s="68">
        <v>0.45</v>
      </c>
      <c r="E103" s="69" t="s">
        <v>52</v>
      </c>
      <c r="F103" s="70">
        <v>789.6</v>
      </c>
      <c r="G103" s="40"/>
      <c r="H103" s="24"/>
      <c r="I103" s="47" t="s">
        <v>38</v>
      </c>
      <c r="J103" s="48">
        <f t="shared" si="8"/>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9"/>
        <v>355</v>
      </c>
      <c r="BB103" s="60">
        <f t="shared" si="10"/>
        <v>355</v>
      </c>
      <c r="BC103" s="56" t="str">
        <f t="shared" si="11"/>
        <v>INR  Three Hundred &amp; Fifty Five  Only</v>
      </c>
      <c r="IA103" s="1">
        <v>8.11</v>
      </c>
      <c r="IB103" s="1" t="s">
        <v>299</v>
      </c>
      <c r="IC103" s="1" t="s">
        <v>385</v>
      </c>
      <c r="ID103" s="1">
        <v>0.45</v>
      </c>
      <c r="IE103" s="3" t="s">
        <v>52</v>
      </c>
    </row>
    <row r="104" spans="1:237" ht="15.75">
      <c r="A104" s="70">
        <v>9</v>
      </c>
      <c r="B104" s="67" t="s">
        <v>214</v>
      </c>
      <c r="C104" s="39" t="s">
        <v>386</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9</v>
      </c>
      <c r="IB104" s="1" t="s">
        <v>214</v>
      </c>
      <c r="IC104" s="1" t="s">
        <v>386</v>
      </c>
    </row>
    <row r="105" spans="1:237" ht="85.5">
      <c r="A105" s="66">
        <v>9.01</v>
      </c>
      <c r="B105" s="67" t="s">
        <v>300</v>
      </c>
      <c r="C105" s="39" t="s">
        <v>387</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9.01</v>
      </c>
      <c r="IB105" s="1" t="s">
        <v>300</v>
      </c>
      <c r="IC105" s="1" t="s">
        <v>387</v>
      </c>
    </row>
    <row r="106" spans="1:239" ht="15.75">
      <c r="A106" s="66">
        <v>9.02</v>
      </c>
      <c r="B106" s="67" t="s">
        <v>301</v>
      </c>
      <c r="C106" s="39" t="s">
        <v>388</v>
      </c>
      <c r="D106" s="68">
        <v>0.69</v>
      </c>
      <c r="E106" s="69" t="s">
        <v>52</v>
      </c>
      <c r="F106" s="70">
        <v>727.26</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9"/>
        <v>502</v>
      </c>
      <c r="BB106" s="60">
        <f t="shared" si="10"/>
        <v>502</v>
      </c>
      <c r="BC106" s="56" t="str">
        <f t="shared" si="11"/>
        <v>INR  Five Hundred &amp; Two  Only</v>
      </c>
      <c r="IA106" s="1">
        <v>9.02</v>
      </c>
      <c r="IB106" s="1" t="s">
        <v>301</v>
      </c>
      <c r="IC106" s="1" t="s">
        <v>388</v>
      </c>
      <c r="ID106" s="1">
        <v>0.69</v>
      </c>
      <c r="IE106" s="3" t="s">
        <v>52</v>
      </c>
    </row>
    <row r="107" spans="1:237" ht="75" customHeight="1">
      <c r="A107" s="66">
        <v>9.03</v>
      </c>
      <c r="B107" s="67" t="s">
        <v>302</v>
      </c>
      <c r="C107" s="39" t="s">
        <v>389</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9.03</v>
      </c>
      <c r="IB107" s="1" t="s">
        <v>302</v>
      </c>
      <c r="IC107" s="1" t="s">
        <v>389</v>
      </c>
    </row>
    <row r="108" spans="1:239" ht="28.5">
      <c r="A108" s="66">
        <v>9.04</v>
      </c>
      <c r="B108" s="67" t="s">
        <v>303</v>
      </c>
      <c r="C108" s="39" t="s">
        <v>390</v>
      </c>
      <c r="D108" s="68">
        <v>90</v>
      </c>
      <c r="E108" s="69" t="s">
        <v>52</v>
      </c>
      <c r="F108" s="70">
        <v>436.95</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9"/>
        <v>39326</v>
      </c>
      <c r="BB108" s="60">
        <f t="shared" si="10"/>
        <v>39326</v>
      </c>
      <c r="BC108" s="56" t="str">
        <f t="shared" si="11"/>
        <v>INR  Thirty Nine Thousand Three Hundred &amp; Twenty Six  Only</v>
      </c>
      <c r="IA108" s="1">
        <v>9.04</v>
      </c>
      <c r="IB108" s="1" t="s">
        <v>303</v>
      </c>
      <c r="IC108" s="1" t="s">
        <v>390</v>
      </c>
      <c r="ID108" s="1">
        <v>90</v>
      </c>
      <c r="IE108" s="3" t="s">
        <v>52</v>
      </c>
    </row>
    <row r="109" spans="1:237" ht="57">
      <c r="A109" s="66">
        <v>9.05</v>
      </c>
      <c r="B109" s="67" t="s">
        <v>304</v>
      </c>
      <c r="C109" s="39" t="s">
        <v>391</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9.05</v>
      </c>
      <c r="IB109" s="1" t="s">
        <v>304</v>
      </c>
      <c r="IC109" s="1" t="s">
        <v>391</v>
      </c>
    </row>
    <row r="110" spans="1:239" ht="28.5">
      <c r="A110" s="66">
        <v>9.06</v>
      </c>
      <c r="B110" s="67" t="s">
        <v>305</v>
      </c>
      <c r="C110" s="39" t="s">
        <v>392</v>
      </c>
      <c r="D110" s="68">
        <v>3.28</v>
      </c>
      <c r="E110" s="69" t="s">
        <v>52</v>
      </c>
      <c r="F110" s="70">
        <v>456.94</v>
      </c>
      <c r="G110" s="40"/>
      <c r="H110" s="24"/>
      <c r="I110" s="47" t="s">
        <v>38</v>
      </c>
      <c r="J110" s="48">
        <f aca="true" t="shared" si="12" ref="J110:J241">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aca="true" t="shared" si="13" ref="BA110:BA240">ROUND(total_amount_ba($B$2,$D$2,D110,F110,J110,K110,M110),0)</f>
        <v>1499</v>
      </c>
      <c r="BB110" s="60">
        <f aca="true" t="shared" si="14" ref="BB110:BB240">BA110+SUM(N110:AZ110)</f>
        <v>1499</v>
      </c>
      <c r="BC110" s="56" t="str">
        <f>SpellNumber(L110,BB110)</f>
        <v>INR  One Thousand Four Hundred &amp; Ninety Nine  Only</v>
      </c>
      <c r="IA110" s="1">
        <v>9.06</v>
      </c>
      <c r="IB110" s="1" t="s">
        <v>305</v>
      </c>
      <c r="IC110" s="1" t="s">
        <v>392</v>
      </c>
      <c r="ID110" s="1">
        <v>3.28</v>
      </c>
      <c r="IE110" s="3" t="s">
        <v>52</v>
      </c>
    </row>
    <row r="111" spans="1:237" ht="42.75">
      <c r="A111" s="66">
        <v>9.07</v>
      </c>
      <c r="B111" s="67" t="s">
        <v>306</v>
      </c>
      <c r="C111" s="39" t="s">
        <v>393</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9.07</v>
      </c>
      <c r="IB111" s="1" t="s">
        <v>306</v>
      </c>
      <c r="IC111" s="1" t="s">
        <v>393</v>
      </c>
    </row>
    <row r="112" spans="1:239" ht="28.5">
      <c r="A112" s="66">
        <v>9.08</v>
      </c>
      <c r="B112" s="67" t="s">
        <v>307</v>
      </c>
      <c r="C112" s="39" t="s">
        <v>394</v>
      </c>
      <c r="D112" s="68">
        <v>59</v>
      </c>
      <c r="E112" s="69" t="s">
        <v>73</v>
      </c>
      <c r="F112" s="70">
        <v>65.89</v>
      </c>
      <c r="G112" s="40"/>
      <c r="H112" s="24"/>
      <c r="I112" s="47" t="s">
        <v>38</v>
      </c>
      <c r="J112" s="48">
        <f t="shared" si="12"/>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3"/>
        <v>3888</v>
      </c>
      <c r="BB112" s="60">
        <f t="shared" si="14"/>
        <v>3888</v>
      </c>
      <c r="BC112" s="56" t="str">
        <f>SpellNumber(L112,BB112)</f>
        <v>INR  Three Thousand Eight Hundred &amp; Eighty Eight  Only</v>
      </c>
      <c r="IA112" s="1">
        <v>9.08</v>
      </c>
      <c r="IB112" s="1" t="s">
        <v>307</v>
      </c>
      <c r="IC112" s="1" t="s">
        <v>394</v>
      </c>
      <c r="ID112" s="1">
        <v>59</v>
      </c>
      <c r="IE112" s="3" t="s">
        <v>73</v>
      </c>
    </row>
    <row r="113" spans="1:239" ht="185.25">
      <c r="A113" s="66">
        <v>9.09</v>
      </c>
      <c r="B113" s="67" t="s">
        <v>308</v>
      </c>
      <c r="C113" s="39" t="s">
        <v>395</v>
      </c>
      <c r="D113" s="68">
        <v>6.7</v>
      </c>
      <c r="E113" s="69" t="s">
        <v>52</v>
      </c>
      <c r="F113" s="70">
        <v>812.71</v>
      </c>
      <c r="G113" s="40"/>
      <c r="H113" s="24"/>
      <c r="I113" s="47" t="s">
        <v>38</v>
      </c>
      <c r="J113" s="48">
        <f t="shared" si="12"/>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3"/>
        <v>5445</v>
      </c>
      <c r="BB113" s="60">
        <f t="shared" si="14"/>
        <v>5445</v>
      </c>
      <c r="BC113" s="56" t="str">
        <f>SpellNumber(L113,BB113)</f>
        <v>INR  Five Thousand Four Hundred &amp; Forty Five  Only</v>
      </c>
      <c r="IA113" s="1">
        <v>9.09</v>
      </c>
      <c r="IB113" s="1" t="s">
        <v>308</v>
      </c>
      <c r="IC113" s="1" t="s">
        <v>395</v>
      </c>
      <c r="ID113" s="1">
        <v>6.7</v>
      </c>
      <c r="IE113" s="3" t="s">
        <v>52</v>
      </c>
    </row>
    <row r="114" spans="1:237" ht="171">
      <c r="A114" s="66">
        <v>9.1</v>
      </c>
      <c r="B114" s="67" t="s">
        <v>309</v>
      </c>
      <c r="C114" s="39" t="s">
        <v>396</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9.1</v>
      </c>
      <c r="IB114" s="1" t="s">
        <v>309</v>
      </c>
      <c r="IC114" s="1" t="s">
        <v>396</v>
      </c>
    </row>
    <row r="115" spans="1:239" ht="42.75">
      <c r="A115" s="66">
        <v>9.11</v>
      </c>
      <c r="B115" s="67" t="s">
        <v>310</v>
      </c>
      <c r="C115" s="39" t="s">
        <v>397</v>
      </c>
      <c r="D115" s="68">
        <v>203</v>
      </c>
      <c r="E115" s="69" t="s">
        <v>52</v>
      </c>
      <c r="F115" s="70">
        <v>1090</v>
      </c>
      <c r="G115" s="40"/>
      <c r="H115" s="24"/>
      <c r="I115" s="47" t="s">
        <v>38</v>
      </c>
      <c r="J115" s="48">
        <f t="shared" si="12"/>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3"/>
        <v>221270</v>
      </c>
      <c r="BB115" s="60">
        <f t="shared" si="14"/>
        <v>221270</v>
      </c>
      <c r="BC115" s="56" t="str">
        <f>SpellNumber(L115,BB115)</f>
        <v>INR  Two Lakh Twenty One Thousand Two Hundred &amp; Seventy  Only</v>
      </c>
      <c r="IA115" s="1">
        <v>9.11</v>
      </c>
      <c r="IB115" s="1" t="s">
        <v>310</v>
      </c>
      <c r="IC115" s="1" t="s">
        <v>397</v>
      </c>
      <c r="ID115" s="1">
        <v>203</v>
      </c>
      <c r="IE115" s="3" t="s">
        <v>52</v>
      </c>
    </row>
    <row r="116" spans="1:237" ht="185.25">
      <c r="A116" s="66">
        <v>9.12</v>
      </c>
      <c r="B116" s="67" t="s">
        <v>311</v>
      </c>
      <c r="C116" s="39" t="s">
        <v>398</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9.12</v>
      </c>
      <c r="IB116" s="1" t="s">
        <v>311</v>
      </c>
      <c r="IC116" s="1" t="s">
        <v>398</v>
      </c>
    </row>
    <row r="117" spans="1:239" ht="28.5">
      <c r="A117" s="66">
        <v>9.13</v>
      </c>
      <c r="B117" s="67" t="s">
        <v>312</v>
      </c>
      <c r="C117" s="39" t="s">
        <v>399</v>
      </c>
      <c r="D117" s="68">
        <v>14.25</v>
      </c>
      <c r="E117" s="69" t="s">
        <v>52</v>
      </c>
      <c r="F117" s="70">
        <v>1122.66</v>
      </c>
      <c r="G117" s="40"/>
      <c r="H117" s="24"/>
      <c r="I117" s="47" t="s">
        <v>38</v>
      </c>
      <c r="J117" s="48">
        <f t="shared" si="12"/>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13"/>
        <v>15998</v>
      </c>
      <c r="BB117" s="60">
        <f t="shared" si="14"/>
        <v>15998</v>
      </c>
      <c r="BC117" s="56" t="str">
        <f>SpellNumber(L117,BB117)</f>
        <v>INR  Fifteen Thousand Nine Hundred &amp; Ninety Eight  Only</v>
      </c>
      <c r="IA117" s="1">
        <v>9.13</v>
      </c>
      <c r="IB117" s="1" t="s">
        <v>312</v>
      </c>
      <c r="IC117" s="1" t="s">
        <v>399</v>
      </c>
      <c r="ID117" s="1">
        <v>14.25</v>
      </c>
      <c r="IE117" s="3" t="s">
        <v>52</v>
      </c>
    </row>
    <row r="118" spans="1:237" ht="15.75">
      <c r="A118" s="66">
        <v>10</v>
      </c>
      <c r="B118" s="67" t="s">
        <v>72</v>
      </c>
      <c r="C118" s="39" t="s">
        <v>400</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10</v>
      </c>
      <c r="IB118" s="1" t="s">
        <v>72</v>
      </c>
      <c r="IC118" s="1" t="s">
        <v>400</v>
      </c>
    </row>
    <row r="119" spans="1:239" ht="156.75">
      <c r="A119" s="66">
        <v>10.01</v>
      </c>
      <c r="B119" s="67" t="s">
        <v>313</v>
      </c>
      <c r="C119" s="39" t="s">
        <v>401</v>
      </c>
      <c r="D119" s="68">
        <v>1</v>
      </c>
      <c r="E119" s="69" t="s">
        <v>65</v>
      </c>
      <c r="F119" s="70">
        <v>213.98</v>
      </c>
      <c r="G119" s="40"/>
      <c r="H119" s="24"/>
      <c r="I119" s="47" t="s">
        <v>38</v>
      </c>
      <c r="J119" s="48">
        <f t="shared" si="12"/>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13"/>
        <v>214</v>
      </c>
      <c r="BB119" s="60">
        <f t="shared" si="14"/>
        <v>214</v>
      </c>
      <c r="BC119" s="56" t="str">
        <f>SpellNumber(L119,BB119)</f>
        <v>INR  Two Hundred &amp; Fourteen  Only</v>
      </c>
      <c r="IA119" s="1">
        <v>10.01</v>
      </c>
      <c r="IB119" s="1" t="s">
        <v>313</v>
      </c>
      <c r="IC119" s="1" t="s">
        <v>401</v>
      </c>
      <c r="ID119" s="1">
        <v>1</v>
      </c>
      <c r="IE119" s="3" t="s">
        <v>65</v>
      </c>
    </row>
    <row r="120" spans="1:237" ht="90.75" customHeight="1">
      <c r="A120" s="66">
        <v>10.02</v>
      </c>
      <c r="B120" s="67" t="s">
        <v>314</v>
      </c>
      <c r="C120" s="39" t="s">
        <v>402</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10.02</v>
      </c>
      <c r="IB120" s="1" t="s">
        <v>314</v>
      </c>
      <c r="IC120" s="1" t="s">
        <v>402</v>
      </c>
    </row>
    <row r="121" spans="1:239" ht="28.5">
      <c r="A121" s="66">
        <v>10.03</v>
      </c>
      <c r="B121" s="67" t="s">
        <v>315</v>
      </c>
      <c r="C121" s="39" t="s">
        <v>403</v>
      </c>
      <c r="D121" s="68">
        <v>3.66</v>
      </c>
      <c r="E121" s="69" t="s">
        <v>73</v>
      </c>
      <c r="F121" s="70">
        <v>267.47</v>
      </c>
      <c r="G121" s="65">
        <v>37800</v>
      </c>
      <c r="H121" s="50"/>
      <c r="I121" s="51" t="s">
        <v>38</v>
      </c>
      <c r="J121" s="52">
        <f t="shared" si="12"/>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3"/>
        <v>979</v>
      </c>
      <c r="BB121" s="55">
        <f t="shared" si="14"/>
        <v>979</v>
      </c>
      <c r="BC121" s="56" t="str">
        <f>SpellNumber(L121,BB121)</f>
        <v>INR  Nine Hundred &amp; Seventy Nine  Only</v>
      </c>
      <c r="IA121" s="1">
        <v>10.03</v>
      </c>
      <c r="IB121" s="1" t="s">
        <v>315</v>
      </c>
      <c r="IC121" s="1" t="s">
        <v>403</v>
      </c>
      <c r="ID121" s="1">
        <v>3.66</v>
      </c>
      <c r="IE121" s="3" t="s">
        <v>73</v>
      </c>
    </row>
    <row r="122" spans="1:237" ht="22.5" customHeight="1">
      <c r="A122" s="66">
        <v>11</v>
      </c>
      <c r="B122" s="67" t="s">
        <v>53</v>
      </c>
      <c r="C122" s="39" t="s">
        <v>404</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IA122" s="1">
        <v>11</v>
      </c>
      <c r="IB122" s="1" t="s">
        <v>53</v>
      </c>
      <c r="IC122" s="1" t="s">
        <v>404</v>
      </c>
    </row>
    <row r="123" spans="1:237" ht="15.75">
      <c r="A123" s="66">
        <v>11.01</v>
      </c>
      <c r="B123" s="67" t="s">
        <v>316</v>
      </c>
      <c r="C123" s="39" t="s">
        <v>405</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1">
        <v>11.01</v>
      </c>
      <c r="IB123" s="1" t="s">
        <v>316</v>
      </c>
      <c r="IC123" s="1" t="s">
        <v>405</v>
      </c>
    </row>
    <row r="124" spans="1:239" ht="42.75">
      <c r="A124" s="66">
        <v>11.02</v>
      </c>
      <c r="B124" s="67" t="s">
        <v>216</v>
      </c>
      <c r="C124" s="39" t="s">
        <v>406</v>
      </c>
      <c r="D124" s="68">
        <v>120.06</v>
      </c>
      <c r="E124" s="69" t="s">
        <v>52</v>
      </c>
      <c r="F124" s="70">
        <v>231.08</v>
      </c>
      <c r="G124" s="40"/>
      <c r="H124" s="24"/>
      <c r="I124" s="47" t="s">
        <v>38</v>
      </c>
      <c r="J124" s="48">
        <f t="shared" si="12"/>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13"/>
        <v>27743</v>
      </c>
      <c r="BB124" s="60">
        <f t="shared" si="14"/>
        <v>27743</v>
      </c>
      <c r="BC124" s="56" t="str">
        <f>SpellNumber(L124,BB124)</f>
        <v>INR  Twenty Seven Thousand Seven Hundred &amp; Forty Three  Only</v>
      </c>
      <c r="IA124" s="1">
        <v>11.02</v>
      </c>
      <c r="IB124" s="1" t="s">
        <v>216</v>
      </c>
      <c r="IC124" s="1" t="s">
        <v>406</v>
      </c>
      <c r="ID124" s="1">
        <v>120.06</v>
      </c>
      <c r="IE124" s="3" t="s">
        <v>52</v>
      </c>
    </row>
    <row r="125" spans="1:237" ht="28.5">
      <c r="A125" s="66">
        <v>11.03</v>
      </c>
      <c r="B125" s="67" t="s">
        <v>215</v>
      </c>
      <c r="C125" s="39" t="s">
        <v>407</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11.03</v>
      </c>
      <c r="IB125" s="1" t="s">
        <v>215</v>
      </c>
      <c r="IC125" s="1" t="s">
        <v>407</v>
      </c>
    </row>
    <row r="126" spans="1:239" ht="28.5">
      <c r="A126" s="66">
        <v>11.04</v>
      </c>
      <c r="B126" s="67" t="s">
        <v>216</v>
      </c>
      <c r="C126" s="39" t="s">
        <v>408</v>
      </c>
      <c r="D126" s="68">
        <v>133.72</v>
      </c>
      <c r="E126" s="69" t="s">
        <v>52</v>
      </c>
      <c r="F126" s="70">
        <v>266.46</v>
      </c>
      <c r="G126" s="40"/>
      <c r="H126" s="24"/>
      <c r="I126" s="47" t="s">
        <v>38</v>
      </c>
      <c r="J126" s="48">
        <f t="shared" si="12"/>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9"/>
      <c r="BA126" s="42">
        <f t="shared" si="13"/>
        <v>35631</v>
      </c>
      <c r="BB126" s="60">
        <f t="shared" si="14"/>
        <v>35631</v>
      </c>
      <c r="BC126" s="56" t="str">
        <f>SpellNumber(L126,BB126)</f>
        <v>INR  Thirty Five Thousand Six Hundred &amp; Thirty One  Only</v>
      </c>
      <c r="IA126" s="1">
        <v>11.04</v>
      </c>
      <c r="IB126" s="1" t="s">
        <v>216</v>
      </c>
      <c r="IC126" s="1" t="s">
        <v>408</v>
      </c>
      <c r="ID126" s="1">
        <v>133.72</v>
      </c>
      <c r="IE126" s="3" t="s">
        <v>52</v>
      </c>
    </row>
    <row r="127" spans="1:237" ht="57">
      <c r="A127" s="66">
        <v>11.05</v>
      </c>
      <c r="B127" s="67" t="s">
        <v>217</v>
      </c>
      <c r="C127" s="39" t="s">
        <v>409</v>
      </c>
      <c r="D127" s="79"/>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1"/>
      <c r="IA127" s="1">
        <v>11.05</v>
      </c>
      <c r="IB127" s="1" t="s">
        <v>217</v>
      </c>
      <c r="IC127" s="1" t="s">
        <v>409</v>
      </c>
    </row>
    <row r="128" spans="1:239" ht="28.5">
      <c r="A128" s="66">
        <v>11.06</v>
      </c>
      <c r="B128" s="67" t="s">
        <v>218</v>
      </c>
      <c r="C128" s="39" t="s">
        <v>410</v>
      </c>
      <c r="D128" s="68">
        <v>38.4</v>
      </c>
      <c r="E128" s="69" t="s">
        <v>52</v>
      </c>
      <c r="F128" s="70">
        <v>323.8</v>
      </c>
      <c r="G128" s="40"/>
      <c r="H128" s="24"/>
      <c r="I128" s="47" t="s">
        <v>38</v>
      </c>
      <c r="J128" s="48">
        <f t="shared" si="12"/>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13"/>
        <v>12434</v>
      </c>
      <c r="BB128" s="60">
        <f t="shared" si="14"/>
        <v>12434</v>
      </c>
      <c r="BC128" s="56" t="str">
        <f>SpellNumber(L128,BB128)</f>
        <v>INR  Twelve Thousand Four Hundred &amp; Thirty Four  Only</v>
      </c>
      <c r="IA128" s="1">
        <v>11.06</v>
      </c>
      <c r="IB128" s="1" t="s">
        <v>218</v>
      </c>
      <c r="IC128" s="1" t="s">
        <v>410</v>
      </c>
      <c r="ID128" s="1">
        <v>38.4</v>
      </c>
      <c r="IE128" s="3" t="s">
        <v>52</v>
      </c>
    </row>
    <row r="129" spans="1:243" s="22" customFormat="1" ht="16.5" customHeight="1">
      <c r="A129" s="66">
        <v>11.07</v>
      </c>
      <c r="B129" s="67" t="s">
        <v>80</v>
      </c>
      <c r="C129" s="39" t="s">
        <v>411</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22">
        <v>11.07</v>
      </c>
      <c r="IB129" s="22" t="s">
        <v>80</v>
      </c>
      <c r="IC129" s="22" t="s">
        <v>411</v>
      </c>
      <c r="IE129" s="23"/>
      <c r="IF129" s="23" t="s">
        <v>34</v>
      </c>
      <c r="IG129" s="23" t="s">
        <v>35</v>
      </c>
      <c r="IH129" s="23">
        <v>10</v>
      </c>
      <c r="II129" s="23" t="s">
        <v>36</v>
      </c>
    </row>
    <row r="130" spans="1:243" s="22" customFormat="1" ht="28.5">
      <c r="A130" s="66">
        <v>11.08</v>
      </c>
      <c r="B130" s="67" t="s">
        <v>81</v>
      </c>
      <c r="C130" s="39" t="s">
        <v>412</v>
      </c>
      <c r="D130" s="68">
        <v>23</v>
      </c>
      <c r="E130" s="69" t="s">
        <v>52</v>
      </c>
      <c r="F130" s="70">
        <v>199.34</v>
      </c>
      <c r="G130" s="40"/>
      <c r="H130" s="24"/>
      <c r="I130" s="47" t="s">
        <v>38</v>
      </c>
      <c r="J130" s="48">
        <f t="shared" si="12"/>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 t="shared" si="13"/>
        <v>4585</v>
      </c>
      <c r="BB130" s="60">
        <f t="shared" si="14"/>
        <v>4585</v>
      </c>
      <c r="BC130" s="56" t="str">
        <f>SpellNumber(L130,BB130)</f>
        <v>INR  Four Thousand Five Hundred &amp; Eighty Five  Only</v>
      </c>
      <c r="IA130" s="22">
        <v>11.08</v>
      </c>
      <c r="IB130" s="22" t="s">
        <v>81</v>
      </c>
      <c r="IC130" s="22" t="s">
        <v>412</v>
      </c>
      <c r="ID130" s="22">
        <v>23</v>
      </c>
      <c r="IE130" s="23" t="s">
        <v>52</v>
      </c>
      <c r="IF130" s="23" t="s">
        <v>40</v>
      </c>
      <c r="IG130" s="23" t="s">
        <v>35</v>
      </c>
      <c r="IH130" s="23">
        <v>123.223</v>
      </c>
      <c r="II130" s="23" t="s">
        <v>37</v>
      </c>
    </row>
    <row r="131" spans="1:243" s="22" customFormat="1" ht="33.75" customHeight="1">
      <c r="A131" s="66">
        <v>11.09</v>
      </c>
      <c r="B131" s="67" t="s">
        <v>317</v>
      </c>
      <c r="C131" s="39" t="s">
        <v>413</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22">
        <v>11.09</v>
      </c>
      <c r="IB131" s="22" t="s">
        <v>317</v>
      </c>
      <c r="IC131" s="22" t="s">
        <v>413</v>
      </c>
      <c r="IE131" s="23"/>
      <c r="IF131" s="23" t="s">
        <v>41</v>
      </c>
      <c r="IG131" s="23" t="s">
        <v>42</v>
      </c>
      <c r="IH131" s="23">
        <v>213</v>
      </c>
      <c r="II131" s="23" t="s">
        <v>37</v>
      </c>
    </row>
    <row r="132" spans="1:243" s="22" customFormat="1" ht="20.25" customHeight="1">
      <c r="A132" s="66">
        <v>11.1</v>
      </c>
      <c r="B132" s="67" t="s">
        <v>318</v>
      </c>
      <c r="C132" s="39" t="s">
        <v>414</v>
      </c>
      <c r="D132" s="68">
        <v>0.7</v>
      </c>
      <c r="E132" s="69" t="s">
        <v>52</v>
      </c>
      <c r="F132" s="70">
        <v>167.95</v>
      </c>
      <c r="G132" s="40"/>
      <c r="H132" s="24"/>
      <c r="I132" s="47" t="s">
        <v>38</v>
      </c>
      <c r="J132" s="48">
        <f t="shared" si="12"/>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13"/>
        <v>118</v>
      </c>
      <c r="BB132" s="60">
        <f t="shared" si="14"/>
        <v>118</v>
      </c>
      <c r="BC132" s="56" t="str">
        <f>SpellNumber(L132,BB132)</f>
        <v>INR  One Hundred &amp; Eighteen  Only</v>
      </c>
      <c r="IA132" s="22">
        <v>11.1</v>
      </c>
      <c r="IB132" s="22" t="s">
        <v>318</v>
      </c>
      <c r="IC132" s="22" t="s">
        <v>414</v>
      </c>
      <c r="ID132" s="22">
        <v>0.7</v>
      </c>
      <c r="IE132" s="23" t="s">
        <v>52</v>
      </c>
      <c r="IF132" s="23"/>
      <c r="IG132" s="23"/>
      <c r="IH132" s="23"/>
      <c r="II132" s="23"/>
    </row>
    <row r="133" spans="1:243" s="22" customFormat="1" ht="85.5">
      <c r="A133" s="66">
        <v>11.11</v>
      </c>
      <c r="B133" s="67" t="s">
        <v>97</v>
      </c>
      <c r="C133" s="39" t="s">
        <v>415</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c r="IA133" s="22">
        <v>11.11</v>
      </c>
      <c r="IB133" s="22" t="s">
        <v>97</v>
      </c>
      <c r="IC133" s="22" t="s">
        <v>415</v>
      </c>
      <c r="IE133" s="23"/>
      <c r="IF133" s="23"/>
      <c r="IG133" s="23"/>
      <c r="IH133" s="23"/>
      <c r="II133" s="23"/>
    </row>
    <row r="134" spans="1:243" s="22" customFormat="1" ht="28.5">
      <c r="A134" s="66">
        <v>11.12</v>
      </c>
      <c r="B134" s="67" t="s">
        <v>83</v>
      </c>
      <c r="C134" s="39" t="s">
        <v>416</v>
      </c>
      <c r="D134" s="68">
        <v>250</v>
      </c>
      <c r="E134" s="69" t="s">
        <v>52</v>
      </c>
      <c r="F134" s="70">
        <v>76.41</v>
      </c>
      <c r="G134" s="40"/>
      <c r="H134" s="24"/>
      <c r="I134" s="47" t="s">
        <v>38</v>
      </c>
      <c r="J134" s="48">
        <f t="shared" si="12"/>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13"/>
        <v>19103</v>
      </c>
      <c r="BB134" s="60">
        <f t="shared" si="14"/>
        <v>19103</v>
      </c>
      <c r="BC134" s="56" t="str">
        <f>SpellNumber(L134,BB134)</f>
        <v>INR  Nineteen Thousand One Hundred &amp; Three  Only</v>
      </c>
      <c r="IA134" s="22">
        <v>11.12</v>
      </c>
      <c r="IB134" s="22" t="s">
        <v>83</v>
      </c>
      <c r="IC134" s="22" t="s">
        <v>416</v>
      </c>
      <c r="ID134" s="22">
        <v>250</v>
      </c>
      <c r="IE134" s="23" t="s">
        <v>52</v>
      </c>
      <c r="IF134" s="23"/>
      <c r="IG134" s="23"/>
      <c r="IH134" s="23"/>
      <c r="II134" s="23"/>
    </row>
    <row r="135" spans="1:243" s="22" customFormat="1" ht="42.75">
      <c r="A135" s="66">
        <v>11.13</v>
      </c>
      <c r="B135" s="67" t="s">
        <v>319</v>
      </c>
      <c r="C135" s="39" t="s">
        <v>417</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22">
        <v>11.13</v>
      </c>
      <c r="IB135" s="22" t="s">
        <v>319</v>
      </c>
      <c r="IC135" s="22" t="s">
        <v>417</v>
      </c>
      <c r="IE135" s="23"/>
      <c r="IF135" s="23"/>
      <c r="IG135" s="23"/>
      <c r="IH135" s="23"/>
      <c r="II135" s="23"/>
    </row>
    <row r="136" spans="1:243" s="22" customFormat="1" ht="30.75" customHeight="1">
      <c r="A136" s="66">
        <v>11.14</v>
      </c>
      <c r="B136" s="67" t="s">
        <v>320</v>
      </c>
      <c r="C136" s="39" t="s">
        <v>418</v>
      </c>
      <c r="D136" s="68">
        <v>158</v>
      </c>
      <c r="E136" s="69" t="s">
        <v>52</v>
      </c>
      <c r="F136" s="70">
        <v>141.29</v>
      </c>
      <c r="G136" s="40"/>
      <c r="H136" s="24"/>
      <c r="I136" s="47" t="s">
        <v>38</v>
      </c>
      <c r="J136" s="48">
        <f t="shared" si="12"/>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13"/>
        <v>22324</v>
      </c>
      <c r="BB136" s="60">
        <f t="shared" si="14"/>
        <v>22324</v>
      </c>
      <c r="BC136" s="56" t="str">
        <f>SpellNumber(L136,BB136)</f>
        <v>INR  Twenty Two Thousand Three Hundred &amp; Twenty Four  Only</v>
      </c>
      <c r="IA136" s="22">
        <v>11.14</v>
      </c>
      <c r="IB136" s="22" t="s">
        <v>320</v>
      </c>
      <c r="IC136" s="22" t="s">
        <v>418</v>
      </c>
      <c r="ID136" s="22">
        <v>158</v>
      </c>
      <c r="IE136" s="23" t="s">
        <v>52</v>
      </c>
      <c r="IF136" s="23" t="s">
        <v>34</v>
      </c>
      <c r="IG136" s="23" t="s">
        <v>43</v>
      </c>
      <c r="IH136" s="23">
        <v>10</v>
      </c>
      <c r="II136" s="23" t="s">
        <v>37</v>
      </c>
    </row>
    <row r="137" spans="1:243" s="22" customFormat="1" ht="42.75">
      <c r="A137" s="66">
        <v>11.15</v>
      </c>
      <c r="B137" s="67" t="s">
        <v>82</v>
      </c>
      <c r="C137" s="39" t="s">
        <v>419</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22">
        <v>11.15</v>
      </c>
      <c r="IB137" s="22" t="s">
        <v>82</v>
      </c>
      <c r="IC137" s="22" t="s">
        <v>419</v>
      </c>
      <c r="IE137" s="23"/>
      <c r="IF137" s="23"/>
      <c r="IG137" s="23"/>
      <c r="IH137" s="23"/>
      <c r="II137" s="23"/>
    </row>
    <row r="138" spans="1:243" s="22" customFormat="1" ht="28.5">
      <c r="A138" s="66">
        <v>11.16</v>
      </c>
      <c r="B138" s="67" t="s">
        <v>83</v>
      </c>
      <c r="C138" s="39" t="s">
        <v>420</v>
      </c>
      <c r="D138" s="68">
        <v>59</v>
      </c>
      <c r="E138" s="69" t="s">
        <v>52</v>
      </c>
      <c r="F138" s="70">
        <v>106.57</v>
      </c>
      <c r="G138" s="40"/>
      <c r="H138" s="24"/>
      <c r="I138" s="47" t="s">
        <v>38</v>
      </c>
      <c r="J138" s="48">
        <f t="shared" si="12"/>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13"/>
        <v>6288</v>
      </c>
      <c r="BB138" s="60">
        <f t="shared" si="14"/>
        <v>6288</v>
      </c>
      <c r="BC138" s="56" t="str">
        <f>SpellNumber(L138,BB138)</f>
        <v>INR  Six Thousand Two Hundred &amp; Eighty Eight  Only</v>
      </c>
      <c r="IA138" s="22">
        <v>11.16</v>
      </c>
      <c r="IB138" s="22" t="s">
        <v>83</v>
      </c>
      <c r="IC138" s="22" t="s">
        <v>420</v>
      </c>
      <c r="ID138" s="22">
        <v>59</v>
      </c>
      <c r="IE138" s="23" t="s">
        <v>52</v>
      </c>
      <c r="IF138" s="23" t="s">
        <v>40</v>
      </c>
      <c r="IG138" s="23" t="s">
        <v>35</v>
      </c>
      <c r="IH138" s="23">
        <v>123.223</v>
      </c>
      <c r="II138" s="23" t="s">
        <v>37</v>
      </c>
    </row>
    <row r="139" spans="1:243" s="22" customFormat="1" ht="57">
      <c r="A139" s="66">
        <v>11.17</v>
      </c>
      <c r="B139" s="67" t="s">
        <v>98</v>
      </c>
      <c r="C139" s="39" t="s">
        <v>421</v>
      </c>
      <c r="D139" s="79"/>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1"/>
      <c r="IA139" s="22">
        <v>11.17</v>
      </c>
      <c r="IB139" s="22" t="s">
        <v>98</v>
      </c>
      <c r="IC139" s="22" t="s">
        <v>421</v>
      </c>
      <c r="IE139" s="23"/>
      <c r="IF139" s="23" t="s">
        <v>44</v>
      </c>
      <c r="IG139" s="23" t="s">
        <v>45</v>
      </c>
      <c r="IH139" s="23">
        <v>10</v>
      </c>
      <c r="II139" s="23" t="s">
        <v>37</v>
      </c>
    </row>
    <row r="140" spans="1:243" s="22" customFormat="1" ht="57">
      <c r="A140" s="66">
        <v>11.18</v>
      </c>
      <c r="B140" s="67" t="s">
        <v>99</v>
      </c>
      <c r="C140" s="39" t="s">
        <v>422</v>
      </c>
      <c r="D140" s="68">
        <v>67</v>
      </c>
      <c r="E140" s="69" t="s">
        <v>52</v>
      </c>
      <c r="F140" s="70">
        <v>155.32</v>
      </c>
      <c r="G140" s="40"/>
      <c r="H140" s="24"/>
      <c r="I140" s="47" t="s">
        <v>38</v>
      </c>
      <c r="J140" s="48">
        <f t="shared" si="12"/>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13"/>
        <v>10406</v>
      </c>
      <c r="BB140" s="60">
        <f t="shared" si="14"/>
        <v>10406</v>
      </c>
      <c r="BC140" s="56" t="str">
        <f>SpellNumber(L140,BB140)</f>
        <v>INR  Ten Thousand Four Hundred &amp; Six  Only</v>
      </c>
      <c r="IA140" s="22">
        <v>11.18</v>
      </c>
      <c r="IB140" s="22" t="s">
        <v>99</v>
      </c>
      <c r="IC140" s="22" t="s">
        <v>422</v>
      </c>
      <c r="ID140" s="22">
        <v>67</v>
      </c>
      <c r="IE140" s="23" t="s">
        <v>52</v>
      </c>
      <c r="IF140" s="23"/>
      <c r="IG140" s="23"/>
      <c r="IH140" s="23"/>
      <c r="II140" s="23"/>
    </row>
    <row r="141" spans="1:243" s="22" customFormat="1" ht="85.5">
      <c r="A141" s="66">
        <v>11.19</v>
      </c>
      <c r="B141" s="67" t="s">
        <v>100</v>
      </c>
      <c r="C141" s="39" t="s">
        <v>423</v>
      </c>
      <c r="D141" s="68">
        <v>250</v>
      </c>
      <c r="E141" s="69" t="s">
        <v>52</v>
      </c>
      <c r="F141" s="70">
        <v>100.96</v>
      </c>
      <c r="G141" s="40"/>
      <c r="H141" s="24"/>
      <c r="I141" s="47" t="s">
        <v>38</v>
      </c>
      <c r="J141" s="48">
        <f t="shared" si="12"/>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13"/>
        <v>25240</v>
      </c>
      <c r="BB141" s="60">
        <f t="shared" si="14"/>
        <v>25240</v>
      </c>
      <c r="BC141" s="56" t="str">
        <f>SpellNumber(L141,BB141)</f>
        <v>INR  Twenty Five Thousand Two Hundred &amp; Forty  Only</v>
      </c>
      <c r="IA141" s="22">
        <v>11.19</v>
      </c>
      <c r="IB141" s="22" t="s">
        <v>100</v>
      </c>
      <c r="IC141" s="22" t="s">
        <v>423</v>
      </c>
      <c r="ID141" s="22">
        <v>250</v>
      </c>
      <c r="IE141" s="23" t="s">
        <v>52</v>
      </c>
      <c r="IF141" s="23" t="s">
        <v>41</v>
      </c>
      <c r="IG141" s="23" t="s">
        <v>42</v>
      </c>
      <c r="IH141" s="23">
        <v>213</v>
      </c>
      <c r="II141" s="23" t="s">
        <v>37</v>
      </c>
    </row>
    <row r="142" spans="1:243" s="22" customFormat="1" ht="28.5">
      <c r="A142" s="66">
        <v>11.2</v>
      </c>
      <c r="B142" s="67" t="s">
        <v>321</v>
      </c>
      <c r="C142" s="39" t="s">
        <v>424</v>
      </c>
      <c r="D142" s="79"/>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1"/>
      <c r="IA142" s="22">
        <v>11.2</v>
      </c>
      <c r="IB142" s="22" t="s">
        <v>321</v>
      </c>
      <c r="IC142" s="22" t="s">
        <v>424</v>
      </c>
      <c r="IE142" s="23"/>
      <c r="IF142" s="23"/>
      <c r="IG142" s="23"/>
      <c r="IH142" s="23"/>
      <c r="II142" s="23"/>
    </row>
    <row r="143" spans="1:243" s="22" customFormat="1" ht="28.5">
      <c r="A143" s="66">
        <v>11.21</v>
      </c>
      <c r="B143" s="67" t="s">
        <v>322</v>
      </c>
      <c r="C143" s="39" t="s">
        <v>425</v>
      </c>
      <c r="D143" s="68">
        <v>317</v>
      </c>
      <c r="E143" s="69" t="s">
        <v>52</v>
      </c>
      <c r="F143" s="70">
        <v>14.68</v>
      </c>
      <c r="G143" s="40"/>
      <c r="H143" s="24"/>
      <c r="I143" s="47" t="s">
        <v>38</v>
      </c>
      <c r="J143" s="48">
        <f t="shared" si="12"/>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13"/>
        <v>4654</v>
      </c>
      <c r="BB143" s="60">
        <f t="shared" si="14"/>
        <v>4654</v>
      </c>
      <c r="BC143" s="56" t="str">
        <f>SpellNumber(L143,BB143)</f>
        <v>INR  Four Thousand Six Hundred &amp; Fifty Four  Only</v>
      </c>
      <c r="IA143" s="22">
        <v>11.21</v>
      </c>
      <c r="IB143" s="22" t="s">
        <v>322</v>
      </c>
      <c r="IC143" s="22" t="s">
        <v>425</v>
      </c>
      <c r="ID143" s="22">
        <v>317</v>
      </c>
      <c r="IE143" s="23" t="s">
        <v>52</v>
      </c>
      <c r="IF143" s="23"/>
      <c r="IG143" s="23"/>
      <c r="IH143" s="23"/>
      <c r="II143" s="23"/>
    </row>
    <row r="144" spans="1:243" s="22" customFormat="1" ht="71.25">
      <c r="A144" s="66">
        <v>11.22</v>
      </c>
      <c r="B144" s="67" t="s">
        <v>219</v>
      </c>
      <c r="C144" s="39" t="s">
        <v>426</v>
      </c>
      <c r="D144" s="68">
        <v>317</v>
      </c>
      <c r="E144" s="69" t="s">
        <v>52</v>
      </c>
      <c r="F144" s="70">
        <v>12.45</v>
      </c>
      <c r="G144" s="40"/>
      <c r="H144" s="24"/>
      <c r="I144" s="47" t="s">
        <v>38</v>
      </c>
      <c r="J144" s="48">
        <f t="shared" si="12"/>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13"/>
        <v>3947</v>
      </c>
      <c r="BB144" s="60">
        <f t="shared" si="14"/>
        <v>3947</v>
      </c>
      <c r="BC144" s="56" t="str">
        <f>SpellNumber(L144,BB144)</f>
        <v>INR  Three Thousand Nine Hundred &amp; Forty Seven  Only</v>
      </c>
      <c r="IA144" s="22">
        <v>11.22</v>
      </c>
      <c r="IB144" s="22" t="s">
        <v>219</v>
      </c>
      <c r="IC144" s="22" t="s">
        <v>426</v>
      </c>
      <c r="ID144" s="22">
        <v>317</v>
      </c>
      <c r="IE144" s="23" t="s">
        <v>52</v>
      </c>
      <c r="IF144" s="23"/>
      <c r="IG144" s="23"/>
      <c r="IH144" s="23"/>
      <c r="II144" s="23"/>
    </row>
    <row r="145" spans="1:243" s="22" customFormat="1" ht="71.25">
      <c r="A145" s="66">
        <v>11.23</v>
      </c>
      <c r="B145" s="67" t="s">
        <v>323</v>
      </c>
      <c r="C145" s="39" t="s">
        <v>427</v>
      </c>
      <c r="D145" s="79"/>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1"/>
      <c r="IA145" s="22">
        <v>11.23</v>
      </c>
      <c r="IB145" s="22" t="s">
        <v>323</v>
      </c>
      <c r="IC145" s="22" t="s">
        <v>427</v>
      </c>
      <c r="IE145" s="23"/>
      <c r="IF145" s="23"/>
      <c r="IG145" s="23"/>
      <c r="IH145" s="23"/>
      <c r="II145" s="23"/>
    </row>
    <row r="146" spans="1:243" s="22" customFormat="1" ht="28.5">
      <c r="A146" s="66">
        <v>11.24</v>
      </c>
      <c r="B146" s="67" t="s">
        <v>324</v>
      </c>
      <c r="C146" s="39" t="s">
        <v>428</v>
      </c>
      <c r="D146" s="68">
        <v>253</v>
      </c>
      <c r="E146" s="69" t="s">
        <v>52</v>
      </c>
      <c r="F146" s="70">
        <v>47.61</v>
      </c>
      <c r="G146" s="40"/>
      <c r="H146" s="24"/>
      <c r="I146" s="47" t="s">
        <v>38</v>
      </c>
      <c r="J146" s="48">
        <f t="shared" si="12"/>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13"/>
        <v>12045</v>
      </c>
      <c r="BB146" s="60">
        <f t="shared" si="14"/>
        <v>12045</v>
      </c>
      <c r="BC146" s="56" t="str">
        <f>SpellNumber(L146,BB146)</f>
        <v>INR  Twelve Thousand  &amp;Forty Five  Only</v>
      </c>
      <c r="IA146" s="22">
        <v>11.24</v>
      </c>
      <c r="IB146" s="22" t="s">
        <v>324</v>
      </c>
      <c r="IC146" s="22" t="s">
        <v>428</v>
      </c>
      <c r="ID146" s="22">
        <v>253</v>
      </c>
      <c r="IE146" s="23" t="s">
        <v>52</v>
      </c>
      <c r="IF146" s="23"/>
      <c r="IG146" s="23"/>
      <c r="IH146" s="23"/>
      <c r="II146" s="23"/>
    </row>
    <row r="147" spans="1:243" s="22" customFormat="1" ht="76.5" customHeight="1">
      <c r="A147" s="66">
        <v>11.25</v>
      </c>
      <c r="B147" s="67" t="s">
        <v>101</v>
      </c>
      <c r="C147" s="39" t="s">
        <v>429</v>
      </c>
      <c r="D147" s="68">
        <v>250</v>
      </c>
      <c r="E147" s="69" t="s">
        <v>52</v>
      </c>
      <c r="F147" s="70">
        <v>16</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13"/>
        <v>4000</v>
      </c>
      <c r="BB147" s="60">
        <f t="shared" si="14"/>
        <v>4000</v>
      </c>
      <c r="BC147" s="56" t="str">
        <f>SpellNumber(L147,BB147)</f>
        <v>INR  Four Thousand    Only</v>
      </c>
      <c r="IA147" s="22">
        <v>11.25</v>
      </c>
      <c r="IB147" s="22" t="s">
        <v>101</v>
      </c>
      <c r="IC147" s="22" t="s">
        <v>429</v>
      </c>
      <c r="ID147" s="22">
        <v>250</v>
      </c>
      <c r="IE147" s="23" t="s">
        <v>52</v>
      </c>
      <c r="IF147" s="23"/>
      <c r="IG147" s="23"/>
      <c r="IH147" s="23"/>
      <c r="II147" s="23"/>
    </row>
    <row r="148" spans="1:243" s="22" customFormat="1" ht="57">
      <c r="A148" s="66">
        <v>11.26</v>
      </c>
      <c r="B148" s="67" t="s">
        <v>98</v>
      </c>
      <c r="C148" s="39" t="s">
        <v>430</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22">
        <v>11.26</v>
      </c>
      <c r="IB148" s="22" t="s">
        <v>98</v>
      </c>
      <c r="IC148" s="22" t="s">
        <v>430</v>
      </c>
      <c r="IE148" s="23"/>
      <c r="IF148" s="23"/>
      <c r="IG148" s="23"/>
      <c r="IH148" s="23"/>
      <c r="II148" s="23"/>
    </row>
    <row r="149" spans="1:243" s="22" customFormat="1" ht="24.75" customHeight="1">
      <c r="A149" s="70">
        <v>11.27</v>
      </c>
      <c r="B149" s="67" t="s">
        <v>102</v>
      </c>
      <c r="C149" s="39" t="s">
        <v>431</v>
      </c>
      <c r="D149" s="68">
        <v>240</v>
      </c>
      <c r="E149" s="69" t="s">
        <v>52</v>
      </c>
      <c r="F149" s="70">
        <v>70.1</v>
      </c>
      <c r="G149" s="40"/>
      <c r="H149" s="24"/>
      <c r="I149" s="47" t="s">
        <v>38</v>
      </c>
      <c r="J149" s="48">
        <f t="shared" si="12"/>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13"/>
        <v>16824</v>
      </c>
      <c r="BB149" s="60">
        <f t="shared" si="14"/>
        <v>16824</v>
      </c>
      <c r="BC149" s="56" t="str">
        <f>SpellNumber(L149,BB149)</f>
        <v>INR  Sixteen Thousand Eight Hundred &amp; Twenty Four  Only</v>
      </c>
      <c r="IA149" s="22">
        <v>11.27</v>
      </c>
      <c r="IB149" s="22" t="s">
        <v>102</v>
      </c>
      <c r="IC149" s="22" t="s">
        <v>431</v>
      </c>
      <c r="ID149" s="22">
        <v>240</v>
      </c>
      <c r="IE149" s="23" t="s">
        <v>52</v>
      </c>
      <c r="IF149" s="23"/>
      <c r="IG149" s="23"/>
      <c r="IH149" s="23"/>
      <c r="II149" s="23"/>
    </row>
    <row r="150" spans="1:243" s="22" customFormat="1" ht="24.75" customHeight="1">
      <c r="A150" s="66">
        <v>12</v>
      </c>
      <c r="B150" s="67" t="s">
        <v>103</v>
      </c>
      <c r="C150" s="39" t="s">
        <v>432</v>
      </c>
      <c r="D150" s="79"/>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1"/>
      <c r="IA150" s="22">
        <v>12</v>
      </c>
      <c r="IB150" s="22" t="s">
        <v>103</v>
      </c>
      <c r="IC150" s="22" t="s">
        <v>432</v>
      </c>
      <c r="IE150" s="23"/>
      <c r="IF150" s="23"/>
      <c r="IG150" s="23"/>
      <c r="IH150" s="23"/>
      <c r="II150" s="23"/>
    </row>
    <row r="151" spans="1:243" s="22" customFormat="1" ht="142.5">
      <c r="A151" s="66">
        <v>12.01</v>
      </c>
      <c r="B151" s="67" t="s">
        <v>104</v>
      </c>
      <c r="C151" s="39" t="s">
        <v>433</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c r="IA151" s="22">
        <v>12.01</v>
      </c>
      <c r="IB151" s="22" t="s">
        <v>104</v>
      </c>
      <c r="IC151" s="22" t="s">
        <v>433</v>
      </c>
      <c r="IE151" s="23"/>
      <c r="IF151" s="23"/>
      <c r="IG151" s="23"/>
      <c r="IH151" s="23"/>
      <c r="II151" s="23"/>
    </row>
    <row r="152" spans="1:243" s="22" customFormat="1" ht="30.75" customHeight="1">
      <c r="A152" s="66">
        <v>12.02</v>
      </c>
      <c r="B152" s="67" t="s">
        <v>105</v>
      </c>
      <c r="C152" s="39" t="s">
        <v>434</v>
      </c>
      <c r="D152" s="68">
        <v>30.49</v>
      </c>
      <c r="E152" s="69" t="s">
        <v>52</v>
      </c>
      <c r="F152" s="70">
        <v>376.67</v>
      </c>
      <c r="G152" s="40"/>
      <c r="H152" s="24"/>
      <c r="I152" s="47" t="s">
        <v>38</v>
      </c>
      <c r="J152" s="48">
        <f t="shared" si="12"/>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13"/>
        <v>11485</v>
      </c>
      <c r="BB152" s="60">
        <f t="shared" si="14"/>
        <v>11485</v>
      </c>
      <c r="BC152" s="56" t="str">
        <f>SpellNumber(L152,BB152)</f>
        <v>INR  Eleven Thousand Four Hundred &amp; Eighty Five  Only</v>
      </c>
      <c r="IA152" s="22">
        <v>12.02</v>
      </c>
      <c r="IB152" s="22" t="s">
        <v>105</v>
      </c>
      <c r="IC152" s="22" t="s">
        <v>434</v>
      </c>
      <c r="ID152" s="22">
        <v>30.49</v>
      </c>
      <c r="IE152" s="23" t="s">
        <v>52</v>
      </c>
      <c r="IF152" s="23"/>
      <c r="IG152" s="23"/>
      <c r="IH152" s="23"/>
      <c r="II152" s="23"/>
    </row>
    <row r="153" spans="1:243" s="22" customFormat="1" ht="228">
      <c r="A153" s="66">
        <v>12.03</v>
      </c>
      <c r="B153" s="67" t="s">
        <v>325</v>
      </c>
      <c r="C153" s="39" t="s">
        <v>435</v>
      </c>
      <c r="D153" s="79"/>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1"/>
      <c r="IA153" s="22">
        <v>12.03</v>
      </c>
      <c r="IB153" s="22" t="s">
        <v>325</v>
      </c>
      <c r="IC153" s="22" t="s">
        <v>435</v>
      </c>
      <c r="IE153" s="23"/>
      <c r="IF153" s="23"/>
      <c r="IG153" s="23"/>
      <c r="IH153" s="23"/>
      <c r="II153" s="23"/>
    </row>
    <row r="154" spans="1:243" s="22" customFormat="1" ht="28.5">
      <c r="A154" s="66">
        <v>12.04</v>
      </c>
      <c r="B154" s="67" t="s">
        <v>326</v>
      </c>
      <c r="C154" s="39" t="s">
        <v>436</v>
      </c>
      <c r="D154" s="68">
        <v>2</v>
      </c>
      <c r="E154" s="69" t="s">
        <v>65</v>
      </c>
      <c r="F154" s="70">
        <v>1198.46</v>
      </c>
      <c r="G154" s="40"/>
      <c r="H154" s="24"/>
      <c r="I154" s="47" t="s">
        <v>38</v>
      </c>
      <c r="J154" s="48">
        <f t="shared" si="12"/>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13"/>
        <v>2397</v>
      </c>
      <c r="BB154" s="60">
        <f t="shared" si="14"/>
        <v>2397</v>
      </c>
      <c r="BC154" s="56" t="str">
        <f>SpellNumber(L154,BB154)</f>
        <v>INR  Two Thousand Three Hundred &amp; Ninety Seven  Only</v>
      </c>
      <c r="IA154" s="22">
        <v>12.04</v>
      </c>
      <c r="IB154" s="22" t="s">
        <v>326</v>
      </c>
      <c r="IC154" s="22" t="s">
        <v>436</v>
      </c>
      <c r="ID154" s="22">
        <v>2</v>
      </c>
      <c r="IE154" s="23" t="s">
        <v>65</v>
      </c>
      <c r="IF154" s="23"/>
      <c r="IG154" s="23"/>
      <c r="IH154" s="23"/>
      <c r="II154" s="23"/>
    </row>
    <row r="155" spans="1:243" s="22" customFormat="1" ht="28.5">
      <c r="A155" s="66">
        <v>12.05</v>
      </c>
      <c r="B155" s="67" t="s">
        <v>327</v>
      </c>
      <c r="C155" s="39" t="s">
        <v>437</v>
      </c>
      <c r="D155" s="68">
        <v>3</v>
      </c>
      <c r="E155" s="69" t="s">
        <v>65</v>
      </c>
      <c r="F155" s="70">
        <v>753.09</v>
      </c>
      <c r="G155" s="40"/>
      <c r="H155" s="24"/>
      <c r="I155" s="47" t="s">
        <v>38</v>
      </c>
      <c r="J155" s="48">
        <f t="shared" si="12"/>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13"/>
        <v>2259</v>
      </c>
      <c r="BB155" s="60">
        <f t="shared" si="14"/>
        <v>2259</v>
      </c>
      <c r="BC155" s="56" t="str">
        <f>SpellNumber(L155,BB155)</f>
        <v>INR  Two Thousand Two Hundred &amp; Fifty Nine  Only</v>
      </c>
      <c r="IA155" s="22">
        <v>12.05</v>
      </c>
      <c r="IB155" s="22" t="s">
        <v>327</v>
      </c>
      <c r="IC155" s="22" t="s">
        <v>437</v>
      </c>
      <c r="ID155" s="22">
        <v>3</v>
      </c>
      <c r="IE155" s="23" t="s">
        <v>65</v>
      </c>
      <c r="IF155" s="23"/>
      <c r="IG155" s="23"/>
      <c r="IH155" s="23"/>
      <c r="II155" s="23"/>
    </row>
    <row r="156" spans="1:243" s="22" customFormat="1" ht="28.5">
      <c r="A156" s="70">
        <v>12.06</v>
      </c>
      <c r="B156" s="67" t="s">
        <v>328</v>
      </c>
      <c r="C156" s="39" t="s">
        <v>438</v>
      </c>
      <c r="D156" s="79"/>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1"/>
      <c r="IA156" s="22">
        <v>12.06</v>
      </c>
      <c r="IB156" s="22" t="s">
        <v>328</v>
      </c>
      <c r="IC156" s="22" t="s">
        <v>438</v>
      </c>
      <c r="IE156" s="23"/>
      <c r="IF156" s="23"/>
      <c r="IG156" s="23"/>
      <c r="IH156" s="23"/>
      <c r="II156" s="23"/>
    </row>
    <row r="157" spans="1:243" s="22" customFormat="1" ht="34.5" customHeight="1">
      <c r="A157" s="66">
        <v>12.07</v>
      </c>
      <c r="B157" s="67" t="s">
        <v>106</v>
      </c>
      <c r="C157" s="39" t="s">
        <v>439</v>
      </c>
      <c r="D157" s="68">
        <v>5</v>
      </c>
      <c r="E157" s="69" t="s">
        <v>52</v>
      </c>
      <c r="F157" s="70">
        <v>1107.4</v>
      </c>
      <c r="G157" s="40"/>
      <c r="H157" s="24"/>
      <c r="I157" s="47" t="s">
        <v>38</v>
      </c>
      <c r="J157" s="48">
        <f t="shared" si="12"/>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 t="shared" si="13"/>
        <v>5537</v>
      </c>
      <c r="BB157" s="60">
        <f t="shared" si="14"/>
        <v>5537</v>
      </c>
      <c r="BC157" s="56" t="str">
        <f>SpellNumber(L157,BB157)</f>
        <v>INR  Five Thousand Five Hundred &amp; Thirty Seven  Only</v>
      </c>
      <c r="IA157" s="22">
        <v>12.07</v>
      </c>
      <c r="IB157" s="22" t="s">
        <v>106</v>
      </c>
      <c r="IC157" s="22" t="s">
        <v>439</v>
      </c>
      <c r="ID157" s="22">
        <v>5</v>
      </c>
      <c r="IE157" s="23" t="s">
        <v>52</v>
      </c>
      <c r="IF157" s="23"/>
      <c r="IG157" s="23"/>
      <c r="IH157" s="23"/>
      <c r="II157" s="23"/>
    </row>
    <row r="158" spans="1:243" s="22" customFormat="1" ht="57">
      <c r="A158" s="66">
        <v>12.08</v>
      </c>
      <c r="B158" s="67" t="s">
        <v>329</v>
      </c>
      <c r="C158" s="39" t="s">
        <v>440</v>
      </c>
      <c r="D158" s="68">
        <v>30</v>
      </c>
      <c r="E158" s="69" t="s">
        <v>73</v>
      </c>
      <c r="F158" s="70">
        <v>2.36</v>
      </c>
      <c r="G158" s="40"/>
      <c r="H158" s="24"/>
      <c r="I158" s="47" t="s">
        <v>38</v>
      </c>
      <c r="J158" s="48">
        <f t="shared" si="12"/>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13"/>
        <v>71</v>
      </c>
      <c r="BB158" s="60">
        <f t="shared" si="14"/>
        <v>71</v>
      </c>
      <c r="BC158" s="56" t="str">
        <f>SpellNumber(L158,BB158)</f>
        <v>INR  Seventy One Only</v>
      </c>
      <c r="IA158" s="22">
        <v>12.08</v>
      </c>
      <c r="IB158" s="22" t="s">
        <v>329</v>
      </c>
      <c r="IC158" s="22" t="s">
        <v>440</v>
      </c>
      <c r="ID158" s="22">
        <v>30</v>
      </c>
      <c r="IE158" s="23" t="s">
        <v>73</v>
      </c>
      <c r="IF158" s="23"/>
      <c r="IG158" s="23"/>
      <c r="IH158" s="23"/>
      <c r="II158" s="23"/>
    </row>
    <row r="159" spans="1:243" s="22" customFormat="1" ht="15.75">
      <c r="A159" s="66">
        <v>13</v>
      </c>
      <c r="B159" s="67" t="s">
        <v>107</v>
      </c>
      <c r="C159" s="39" t="s">
        <v>441</v>
      </c>
      <c r="D159" s="79"/>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1"/>
      <c r="IA159" s="22">
        <v>13</v>
      </c>
      <c r="IB159" s="22" t="s">
        <v>107</v>
      </c>
      <c r="IC159" s="22" t="s">
        <v>441</v>
      </c>
      <c r="IE159" s="23"/>
      <c r="IF159" s="23"/>
      <c r="IG159" s="23"/>
      <c r="IH159" s="23"/>
      <c r="II159" s="23"/>
    </row>
    <row r="160" spans="1:243" s="22" customFormat="1" ht="71.25">
      <c r="A160" s="66">
        <v>13.01</v>
      </c>
      <c r="B160" s="67" t="s">
        <v>220</v>
      </c>
      <c r="C160" s="39" t="s">
        <v>442</v>
      </c>
      <c r="D160" s="79"/>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1"/>
      <c r="IA160" s="22">
        <v>13.01</v>
      </c>
      <c r="IB160" s="22" t="s">
        <v>220</v>
      </c>
      <c r="IC160" s="22" t="s">
        <v>442</v>
      </c>
      <c r="IE160" s="23"/>
      <c r="IF160" s="23"/>
      <c r="IG160" s="23"/>
      <c r="IH160" s="23"/>
      <c r="II160" s="23"/>
    </row>
    <row r="161" spans="1:243" s="22" customFormat="1" ht="28.5">
      <c r="A161" s="66">
        <v>13.02</v>
      </c>
      <c r="B161" s="67" t="s">
        <v>221</v>
      </c>
      <c r="C161" s="39" t="s">
        <v>443</v>
      </c>
      <c r="D161" s="68">
        <v>0.92</v>
      </c>
      <c r="E161" s="69" t="s">
        <v>64</v>
      </c>
      <c r="F161" s="70">
        <v>1523.41</v>
      </c>
      <c r="G161" s="40"/>
      <c r="H161" s="24"/>
      <c r="I161" s="47" t="s">
        <v>38</v>
      </c>
      <c r="J161" s="48">
        <f t="shared" si="12"/>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13"/>
        <v>1402</v>
      </c>
      <c r="BB161" s="60">
        <f t="shared" si="14"/>
        <v>1402</v>
      </c>
      <c r="BC161" s="56" t="str">
        <f>SpellNumber(L161,BB161)</f>
        <v>INR  One Thousand Four Hundred &amp; Two  Only</v>
      </c>
      <c r="IA161" s="22">
        <v>13.02</v>
      </c>
      <c r="IB161" s="22" t="s">
        <v>221</v>
      </c>
      <c r="IC161" s="22" t="s">
        <v>443</v>
      </c>
      <c r="ID161" s="22">
        <v>0.92</v>
      </c>
      <c r="IE161" s="23" t="s">
        <v>64</v>
      </c>
      <c r="IF161" s="23"/>
      <c r="IG161" s="23"/>
      <c r="IH161" s="23"/>
      <c r="II161" s="23"/>
    </row>
    <row r="162" spans="1:243" s="22" customFormat="1" ht="28.5">
      <c r="A162" s="66">
        <v>13.03</v>
      </c>
      <c r="B162" s="67" t="s">
        <v>222</v>
      </c>
      <c r="C162" s="39" t="s">
        <v>444</v>
      </c>
      <c r="D162" s="68">
        <v>1.96</v>
      </c>
      <c r="E162" s="69" t="s">
        <v>64</v>
      </c>
      <c r="F162" s="70">
        <v>940.64</v>
      </c>
      <c r="G162" s="40"/>
      <c r="H162" s="24"/>
      <c r="I162" s="47" t="s">
        <v>38</v>
      </c>
      <c r="J162" s="48">
        <f t="shared" si="12"/>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13"/>
        <v>1844</v>
      </c>
      <c r="BB162" s="60">
        <f t="shared" si="14"/>
        <v>1844</v>
      </c>
      <c r="BC162" s="56" t="str">
        <f>SpellNumber(L162,BB162)</f>
        <v>INR  One Thousand Eight Hundred &amp; Forty Four  Only</v>
      </c>
      <c r="IA162" s="22">
        <v>13.03</v>
      </c>
      <c r="IB162" s="22" t="s">
        <v>222</v>
      </c>
      <c r="IC162" s="22" t="s">
        <v>444</v>
      </c>
      <c r="ID162" s="22">
        <v>1.96</v>
      </c>
      <c r="IE162" s="23" t="s">
        <v>64</v>
      </c>
      <c r="IF162" s="23"/>
      <c r="IG162" s="23"/>
      <c r="IH162" s="23"/>
      <c r="II162" s="23"/>
    </row>
    <row r="163" spans="1:243" s="22" customFormat="1" ht="85.5">
      <c r="A163" s="66">
        <v>13.04</v>
      </c>
      <c r="B163" s="67" t="s">
        <v>330</v>
      </c>
      <c r="C163" s="39" t="s">
        <v>445</v>
      </c>
      <c r="D163" s="68">
        <v>2.34</v>
      </c>
      <c r="E163" s="69" t="s">
        <v>64</v>
      </c>
      <c r="F163" s="70">
        <v>2222.44</v>
      </c>
      <c r="G163" s="40"/>
      <c r="H163" s="24"/>
      <c r="I163" s="47" t="s">
        <v>38</v>
      </c>
      <c r="J163" s="48">
        <f t="shared" si="12"/>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t="shared" si="13"/>
        <v>5201</v>
      </c>
      <c r="BB163" s="60">
        <f t="shared" si="14"/>
        <v>5201</v>
      </c>
      <c r="BC163" s="56" t="str">
        <f>SpellNumber(L163,BB163)</f>
        <v>INR  Five Thousand Two Hundred &amp; One  Only</v>
      </c>
      <c r="IA163" s="22">
        <v>13.04</v>
      </c>
      <c r="IB163" s="22" t="s">
        <v>330</v>
      </c>
      <c r="IC163" s="22" t="s">
        <v>445</v>
      </c>
      <c r="ID163" s="22">
        <v>2.34</v>
      </c>
      <c r="IE163" s="23" t="s">
        <v>64</v>
      </c>
      <c r="IF163" s="23"/>
      <c r="IG163" s="23"/>
      <c r="IH163" s="23"/>
      <c r="II163" s="23"/>
    </row>
    <row r="164" spans="1:243" s="22" customFormat="1" ht="77.25" customHeight="1">
      <c r="A164" s="66">
        <v>13.05</v>
      </c>
      <c r="B164" s="67" t="s">
        <v>331</v>
      </c>
      <c r="C164" s="39" t="s">
        <v>446</v>
      </c>
      <c r="D164" s="79"/>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1"/>
      <c r="IA164" s="22">
        <v>13.05</v>
      </c>
      <c r="IB164" s="22" t="s">
        <v>331</v>
      </c>
      <c r="IC164" s="22" t="s">
        <v>446</v>
      </c>
      <c r="IE164" s="23"/>
      <c r="IF164" s="23"/>
      <c r="IG164" s="23"/>
      <c r="IH164" s="23"/>
      <c r="II164" s="23"/>
    </row>
    <row r="165" spans="1:243" s="22" customFormat="1" ht="28.5">
      <c r="A165" s="66">
        <v>13.06</v>
      </c>
      <c r="B165" s="67" t="s">
        <v>332</v>
      </c>
      <c r="C165" s="39" t="s">
        <v>447</v>
      </c>
      <c r="D165" s="68">
        <v>2.34</v>
      </c>
      <c r="E165" s="69" t="s">
        <v>64</v>
      </c>
      <c r="F165" s="70">
        <v>1288.82</v>
      </c>
      <c r="G165" s="40"/>
      <c r="H165" s="24"/>
      <c r="I165" s="47" t="s">
        <v>38</v>
      </c>
      <c r="J165" s="48">
        <f t="shared" si="12"/>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13"/>
        <v>3016</v>
      </c>
      <c r="BB165" s="60">
        <f t="shared" si="14"/>
        <v>3016</v>
      </c>
      <c r="BC165" s="56" t="str">
        <f>SpellNumber(L165,BB165)</f>
        <v>INR  Three Thousand  &amp;Sixteen  Only</v>
      </c>
      <c r="IA165" s="22">
        <v>13.06</v>
      </c>
      <c r="IB165" s="22" t="s">
        <v>332</v>
      </c>
      <c r="IC165" s="22" t="s">
        <v>447</v>
      </c>
      <c r="ID165" s="22">
        <v>2.34</v>
      </c>
      <c r="IE165" s="23" t="s">
        <v>64</v>
      </c>
      <c r="IF165" s="23"/>
      <c r="IG165" s="23"/>
      <c r="IH165" s="23"/>
      <c r="II165" s="23"/>
    </row>
    <row r="166" spans="1:243" s="22" customFormat="1" ht="71.25">
      <c r="A166" s="66">
        <v>13.07</v>
      </c>
      <c r="B166" s="67" t="s">
        <v>108</v>
      </c>
      <c r="C166" s="39" t="s">
        <v>448</v>
      </c>
      <c r="D166" s="79"/>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1"/>
      <c r="IA166" s="22">
        <v>13.07</v>
      </c>
      <c r="IB166" s="22" t="s">
        <v>108</v>
      </c>
      <c r="IC166" s="22" t="s">
        <v>448</v>
      </c>
      <c r="IE166" s="23"/>
      <c r="IF166" s="23"/>
      <c r="IG166" s="23"/>
      <c r="IH166" s="23"/>
      <c r="II166" s="23"/>
    </row>
    <row r="167" spans="1:243" s="22" customFormat="1" ht="28.5">
      <c r="A167" s="66">
        <v>13.08</v>
      </c>
      <c r="B167" s="67" t="s">
        <v>223</v>
      </c>
      <c r="C167" s="39" t="s">
        <v>449</v>
      </c>
      <c r="D167" s="68">
        <v>6</v>
      </c>
      <c r="E167" s="69" t="s">
        <v>65</v>
      </c>
      <c r="F167" s="70">
        <v>240.68</v>
      </c>
      <c r="G167" s="40"/>
      <c r="H167" s="24"/>
      <c r="I167" s="47" t="s">
        <v>38</v>
      </c>
      <c r="J167" s="48">
        <f t="shared" si="12"/>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13"/>
        <v>1444</v>
      </c>
      <c r="BB167" s="60">
        <f t="shared" si="14"/>
        <v>1444</v>
      </c>
      <c r="BC167" s="56" t="str">
        <f>SpellNumber(L167,BB167)</f>
        <v>INR  One Thousand Four Hundred &amp; Forty Four  Only</v>
      </c>
      <c r="IA167" s="22">
        <v>13.08</v>
      </c>
      <c r="IB167" s="22" t="s">
        <v>223</v>
      </c>
      <c r="IC167" s="22" t="s">
        <v>449</v>
      </c>
      <c r="ID167" s="22">
        <v>6</v>
      </c>
      <c r="IE167" s="23" t="s">
        <v>65</v>
      </c>
      <c r="IF167" s="23"/>
      <c r="IG167" s="23"/>
      <c r="IH167" s="23"/>
      <c r="II167" s="23"/>
    </row>
    <row r="168" spans="1:243" s="22" customFormat="1" ht="45.75" customHeight="1">
      <c r="A168" s="66">
        <v>13.09</v>
      </c>
      <c r="B168" s="71" t="s">
        <v>333</v>
      </c>
      <c r="C168" s="39" t="s">
        <v>450</v>
      </c>
      <c r="D168" s="79"/>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1"/>
      <c r="IA168" s="22">
        <v>13.09</v>
      </c>
      <c r="IB168" s="22" t="s">
        <v>333</v>
      </c>
      <c r="IC168" s="22" t="s">
        <v>450</v>
      </c>
      <c r="IE168" s="23"/>
      <c r="IF168" s="23"/>
      <c r="IG168" s="23"/>
      <c r="IH168" s="23"/>
      <c r="II168" s="23"/>
    </row>
    <row r="169" spans="1:243" s="22" customFormat="1" ht="21" customHeight="1">
      <c r="A169" s="66">
        <v>13.1</v>
      </c>
      <c r="B169" s="71" t="s">
        <v>223</v>
      </c>
      <c r="C169" s="39" t="s">
        <v>451</v>
      </c>
      <c r="D169" s="68">
        <v>6</v>
      </c>
      <c r="E169" s="69" t="s">
        <v>65</v>
      </c>
      <c r="F169" s="70">
        <v>93.42</v>
      </c>
      <c r="G169" s="40"/>
      <c r="H169" s="24"/>
      <c r="I169" s="47" t="s">
        <v>38</v>
      </c>
      <c r="J169" s="48">
        <f t="shared" si="12"/>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13"/>
        <v>561</v>
      </c>
      <c r="BB169" s="60">
        <f t="shared" si="14"/>
        <v>561</v>
      </c>
      <c r="BC169" s="56" t="str">
        <f>SpellNumber(L169,BB169)</f>
        <v>INR  Five Hundred &amp; Sixty One  Only</v>
      </c>
      <c r="IA169" s="22">
        <v>13.1</v>
      </c>
      <c r="IB169" s="22" t="s">
        <v>223</v>
      </c>
      <c r="IC169" s="22" t="s">
        <v>451</v>
      </c>
      <c r="ID169" s="22">
        <v>6</v>
      </c>
      <c r="IE169" s="23" t="s">
        <v>65</v>
      </c>
      <c r="IF169" s="23"/>
      <c r="IG169" s="23"/>
      <c r="IH169" s="23"/>
      <c r="II169" s="23"/>
    </row>
    <row r="170" spans="1:243" s="22" customFormat="1" ht="45.75" customHeight="1">
      <c r="A170" s="70">
        <v>13.11</v>
      </c>
      <c r="B170" s="67" t="s">
        <v>334</v>
      </c>
      <c r="C170" s="39" t="s">
        <v>452</v>
      </c>
      <c r="D170" s="68">
        <v>1.5</v>
      </c>
      <c r="E170" s="69" t="s">
        <v>52</v>
      </c>
      <c r="F170" s="70">
        <v>69.79</v>
      </c>
      <c r="G170" s="40"/>
      <c r="H170" s="24"/>
      <c r="I170" s="47" t="s">
        <v>38</v>
      </c>
      <c r="J170" s="48">
        <f t="shared" si="12"/>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13"/>
        <v>105</v>
      </c>
      <c r="BB170" s="60">
        <f t="shared" si="14"/>
        <v>105</v>
      </c>
      <c r="BC170" s="56" t="str">
        <f>SpellNumber(L170,BB170)</f>
        <v>INR  One Hundred &amp; Five  Only</v>
      </c>
      <c r="IA170" s="22">
        <v>13.11</v>
      </c>
      <c r="IB170" s="22" t="s">
        <v>334</v>
      </c>
      <c r="IC170" s="22" t="s">
        <v>452</v>
      </c>
      <c r="ID170" s="22">
        <v>1.5</v>
      </c>
      <c r="IE170" s="23" t="s">
        <v>52</v>
      </c>
      <c r="IF170" s="23"/>
      <c r="IG170" s="23"/>
      <c r="IH170" s="23"/>
      <c r="II170" s="23"/>
    </row>
    <row r="171" spans="1:243" s="22" customFormat="1" ht="20.25" customHeight="1">
      <c r="A171" s="66">
        <v>13.12</v>
      </c>
      <c r="B171" s="67" t="s">
        <v>335</v>
      </c>
      <c r="C171" s="39" t="s">
        <v>453</v>
      </c>
      <c r="D171" s="68">
        <v>0.1</v>
      </c>
      <c r="E171" s="69" t="s">
        <v>64</v>
      </c>
      <c r="F171" s="70">
        <v>571.94</v>
      </c>
      <c r="G171" s="40"/>
      <c r="H171" s="24"/>
      <c r="I171" s="47" t="s">
        <v>38</v>
      </c>
      <c r="J171" s="48">
        <f t="shared" si="12"/>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13"/>
        <v>57</v>
      </c>
      <c r="BB171" s="60">
        <f t="shared" si="14"/>
        <v>57</v>
      </c>
      <c r="BC171" s="56" t="str">
        <f>SpellNumber(L171,BB171)</f>
        <v>INR  Fifty Seven Only</v>
      </c>
      <c r="IA171" s="22">
        <v>13.12</v>
      </c>
      <c r="IB171" s="22" t="s">
        <v>335</v>
      </c>
      <c r="IC171" s="22" t="s">
        <v>453</v>
      </c>
      <c r="ID171" s="22">
        <v>0.1</v>
      </c>
      <c r="IE171" s="23" t="s">
        <v>64</v>
      </c>
      <c r="IF171" s="23"/>
      <c r="IG171" s="23"/>
      <c r="IH171" s="23"/>
      <c r="II171" s="23"/>
    </row>
    <row r="172" spans="1:243" s="22" customFormat="1" ht="30.75" customHeight="1">
      <c r="A172" s="66">
        <v>13.13</v>
      </c>
      <c r="B172" s="67" t="s">
        <v>336</v>
      </c>
      <c r="C172" s="39" t="s">
        <v>454</v>
      </c>
      <c r="D172" s="68">
        <v>120</v>
      </c>
      <c r="E172" s="69" t="s">
        <v>66</v>
      </c>
      <c r="F172" s="70">
        <v>23.01</v>
      </c>
      <c r="G172" s="40"/>
      <c r="H172" s="24"/>
      <c r="I172" s="47" t="s">
        <v>38</v>
      </c>
      <c r="J172" s="48">
        <f t="shared" si="12"/>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13"/>
        <v>2761</v>
      </c>
      <c r="BB172" s="60">
        <f t="shared" si="14"/>
        <v>2761</v>
      </c>
      <c r="BC172" s="56" t="str">
        <f>SpellNumber(L172,BB172)</f>
        <v>INR  Two Thousand Seven Hundred &amp; Sixty One  Only</v>
      </c>
      <c r="IA172" s="22">
        <v>13.13</v>
      </c>
      <c r="IB172" s="22" t="s">
        <v>336</v>
      </c>
      <c r="IC172" s="22" t="s">
        <v>454</v>
      </c>
      <c r="ID172" s="22">
        <v>120</v>
      </c>
      <c r="IE172" s="23" t="s">
        <v>66</v>
      </c>
      <c r="IF172" s="23"/>
      <c r="IG172" s="23"/>
      <c r="IH172" s="23"/>
      <c r="II172" s="23"/>
    </row>
    <row r="173" spans="1:243" s="22" customFormat="1" ht="63.75" customHeight="1">
      <c r="A173" s="70">
        <v>13.14</v>
      </c>
      <c r="B173" s="67" t="s">
        <v>224</v>
      </c>
      <c r="C173" s="39" t="s">
        <v>455</v>
      </c>
      <c r="D173" s="68">
        <v>123</v>
      </c>
      <c r="E173" s="69" t="s">
        <v>52</v>
      </c>
      <c r="F173" s="70">
        <v>34.19</v>
      </c>
      <c r="G173" s="40"/>
      <c r="H173" s="24"/>
      <c r="I173" s="47" t="s">
        <v>38</v>
      </c>
      <c r="J173" s="48">
        <f t="shared" si="12"/>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13"/>
        <v>4205</v>
      </c>
      <c r="BB173" s="60">
        <f t="shared" si="14"/>
        <v>4205</v>
      </c>
      <c r="BC173" s="56" t="str">
        <f>SpellNumber(L173,BB173)</f>
        <v>INR  Four Thousand Two Hundred &amp; Five  Only</v>
      </c>
      <c r="IA173" s="22">
        <v>13.14</v>
      </c>
      <c r="IB173" s="22" t="s">
        <v>224</v>
      </c>
      <c r="IC173" s="22" t="s">
        <v>455</v>
      </c>
      <c r="ID173" s="22">
        <v>123</v>
      </c>
      <c r="IE173" s="23" t="s">
        <v>52</v>
      </c>
      <c r="IF173" s="23"/>
      <c r="IG173" s="23"/>
      <c r="IH173" s="23"/>
      <c r="II173" s="23"/>
    </row>
    <row r="174" spans="1:243" s="22" customFormat="1" ht="15.75">
      <c r="A174" s="66">
        <v>14</v>
      </c>
      <c r="B174" s="71" t="s">
        <v>337</v>
      </c>
      <c r="C174" s="39" t="s">
        <v>456</v>
      </c>
      <c r="D174" s="79"/>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1"/>
      <c r="IA174" s="22">
        <v>14</v>
      </c>
      <c r="IB174" s="22" t="s">
        <v>337</v>
      </c>
      <c r="IC174" s="22" t="s">
        <v>456</v>
      </c>
      <c r="IE174" s="23"/>
      <c r="IF174" s="23"/>
      <c r="IG174" s="23"/>
      <c r="IH174" s="23"/>
      <c r="II174" s="23"/>
    </row>
    <row r="175" spans="1:243" s="22" customFormat="1" ht="242.25">
      <c r="A175" s="66">
        <v>14.01</v>
      </c>
      <c r="B175" s="71" t="s">
        <v>338</v>
      </c>
      <c r="C175" s="39" t="s">
        <v>457</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c r="IA175" s="22">
        <v>14.01</v>
      </c>
      <c r="IB175" s="22" t="s">
        <v>338</v>
      </c>
      <c r="IC175" s="22" t="s">
        <v>457</v>
      </c>
      <c r="IE175" s="23"/>
      <c r="IF175" s="23"/>
      <c r="IG175" s="23"/>
      <c r="IH175" s="23"/>
      <c r="II175" s="23"/>
    </row>
    <row r="176" spans="1:243" s="22" customFormat="1" ht="37.5" customHeight="1">
      <c r="A176" s="70">
        <v>14.02</v>
      </c>
      <c r="B176" s="67" t="s">
        <v>339</v>
      </c>
      <c r="C176" s="39" t="s">
        <v>458</v>
      </c>
      <c r="D176" s="68">
        <v>1300</v>
      </c>
      <c r="E176" s="69" t="s">
        <v>73</v>
      </c>
      <c r="F176" s="70">
        <v>16.7</v>
      </c>
      <c r="G176" s="40"/>
      <c r="H176" s="24"/>
      <c r="I176" s="47" t="s">
        <v>38</v>
      </c>
      <c r="J176" s="48">
        <f t="shared" si="12"/>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13"/>
        <v>21710</v>
      </c>
      <c r="BB176" s="60">
        <f t="shared" si="14"/>
        <v>21710</v>
      </c>
      <c r="BC176" s="56" t="str">
        <f>SpellNumber(L176,BB176)</f>
        <v>INR  Twenty One Thousand Seven Hundred &amp; Ten  Only</v>
      </c>
      <c r="IA176" s="22">
        <v>14.02</v>
      </c>
      <c r="IB176" s="22" t="s">
        <v>339</v>
      </c>
      <c r="IC176" s="22" t="s">
        <v>458</v>
      </c>
      <c r="ID176" s="22">
        <v>1300</v>
      </c>
      <c r="IE176" s="23" t="s">
        <v>73</v>
      </c>
      <c r="IF176" s="23"/>
      <c r="IG176" s="23"/>
      <c r="IH176" s="23"/>
      <c r="II176" s="23"/>
    </row>
    <row r="177" spans="1:243" s="22" customFormat="1" ht="20.25" customHeight="1">
      <c r="A177" s="66">
        <v>15</v>
      </c>
      <c r="B177" s="67" t="s">
        <v>109</v>
      </c>
      <c r="C177" s="39" t="s">
        <v>459</v>
      </c>
      <c r="D177" s="79"/>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1"/>
      <c r="IA177" s="22">
        <v>15</v>
      </c>
      <c r="IB177" s="22" t="s">
        <v>109</v>
      </c>
      <c r="IC177" s="22" t="s">
        <v>459</v>
      </c>
      <c r="IE177" s="23"/>
      <c r="IF177" s="23"/>
      <c r="IG177" s="23"/>
      <c r="IH177" s="23"/>
      <c r="II177" s="23"/>
    </row>
    <row r="178" spans="1:243" s="22" customFormat="1" ht="132.75" customHeight="1">
      <c r="A178" s="66">
        <v>15.01</v>
      </c>
      <c r="B178" s="67" t="s">
        <v>225</v>
      </c>
      <c r="C178" s="39" t="s">
        <v>460</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22">
        <v>15.01</v>
      </c>
      <c r="IB178" s="22" t="s">
        <v>225</v>
      </c>
      <c r="IC178" s="22" t="s">
        <v>460</v>
      </c>
      <c r="IE178" s="23"/>
      <c r="IF178" s="23"/>
      <c r="IG178" s="23"/>
      <c r="IH178" s="23"/>
      <c r="II178" s="23"/>
    </row>
    <row r="179" spans="1:243" s="22" customFormat="1" ht="42.75">
      <c r="A179" s="70">
        <v>15.02</v>
      </c>
      <c r="B179" s="67" t="s">
        <v>226</v>
      </c>
      <c r="C179" s="39" t="s">
        <v>461</v>
      </c>
      <c r="D179" s="68">
        <v>1</v>
      </c>
      <c r="E179" s="69" t="s">
        <v>65</v>
      </c>
      <c r="F179" s="70">
        <v>4753.61</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13"/>
        <v>4754</v>
      </c>
      <c r="BB179" s="60">
        <f t="shared" si="14"/>
        <v>4754</v>
      </c>
      <c r="BC179" s="56" t="str">
        <f>SpellNumber(L179,BB179)</f>
        <v>INR  Four Thousand Seven Hundred &amp; Fifty Four  Only</v>
      </c>
      <c r="IA179" s="22">
        <v>15.02</v>
      </c>
      <c r="IB179" s="22" t="s">
        <v>226</v>
      </c>
      <c r="IC179" s="22" t="s">
        <v>461</v>
      </c>
      <c r="ID179" s="22">
        <v>1</v>
      </c>
      <c r="IE179" s="23" t="s">
        <v>65</v>
      </c>
      <c r="IF179" s="23"/>
      <c r="IG179" s="23"/>
      <c r="IH179" s="23"/>
      <c r="II179" s="23"/>
    </row>
    <row r="180" spans="1:243" s="22" customFormat="1" ht="129" customHeight="1">
      <c r="A180" s="66">
        <v>15.03</v>
      </c>
      <c r="B180" s="71" t="s">
        <v>227</v>
      </c>
      <c r="C180" s="39" t="s">
        <v>462</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22">
        <v>15.03</v>
      </c>
      <c r="IB180" s="22" t="s">
        <v>227</v>
      </c>
      <c r="IC180" s="22" t="s">
        <v>462</v>
      </c>
      <c r="IE180" s="23"/>
      <c r="IF180" s="23"/>
      <c r="IG180" s="23"/>
      <c r="IH180" s="23"/>
      <c r="II180" s="23"/>
    </row>
    <row r="181" spans="1:243" s="22" customFormat="1" ht="28.5">
      <c r="A181" s="66">
        <v>15.04</v>
      </c>
      <c r="B181" s="71" t="s">
        <v>228</v>
      </c>
      <c r="C181" s="39" t="s">
        <v>463</v>
      </c>
      <c r="D181" s="68">
        <v>2</v>
      </c>
      <c r="E181" s="69" t="s">
        <v>65</v>
      </c>
      <c r="F181" s="70">
        <v>4612.84</v>
      </c>
      <c r="G181" s="40"/>
      <c r="H181" s="24"/>
      <c r="I181" s="47" t="s">
        <v>38</v>
      </c>
      <c r="J181" s="48">
        <f t="shared" si="12"/>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13"/>
        <v>9226</v>
      </c>
      <c r="BB181" s="60">
        <f t="shared" si="14"/>
        <v>9226</v>
      </c>
      <c r="BC181" s="56" t="str">
        <f>SpellNumber(L181,BB181)</f>
        <v>INR  Nine Thousand Two Hundred &amp; Twenty Six  Only</v>
      </c>
      <c r="IA181" s="22">
        <v>15.04</v>
      </c>
      <c r="IB181" s="22" t="s">
        <v>228</v>
      </c>
      <c r="IC181" s="22" t="s">
        <v>463</v>
      </c>
      <c r="ID181" s="22">
        <v>2</v>
      </c>
      <c r="IE181" s="23" t="s">
        <v>65</v>
      </c>
      <c r="IF181" s="23"/>
      <c r="IG181" s="23"/>
      <c r="IH181" s="23"/>
      <c r="II181" s="23"/>
    </row>
    <row r="182" spans="1:243" s="22" customFormat="1" ht="33" customHeight="1">
      <c r="A182" s="70">
        <v>15.05</v>
      </c>
      <c r="B182" s="67" t="s">
        <v>229</v>
      </c>
      <c r="C182" s="39" t="s">
        <v>464</v>
      </c>
      <c r="D182" s="68">
        <v>3</v>
      </c>
      <c r="E182" s="69" t="s">
        <v>65</v>
      </c>
      <c r="F182" s="70">
        <v>774.26</v>
      </c>
      <c r="G182" s="40"/>
      <c r="H182" s="24"/>
      <c r="I182" s="47" t="s">
        <v>38</v>
      </c>
      <c r="J182" s="48">
        <f t="shared" si="12"/>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13"/>
        <v>2323</v>
      </c>
      <c r="BB182" s="60">
        <f t="shared" si="14"/>
        <v>2323</v>
      </c>
      <c r="BC182" s="56" t="str">
        <f>SpellNumber(L182,BB182)</f>
        <v>INR  Two Thousand Three Hundred &amp; Twenty Three  Only</v>
      </c>
      <c r="IA182" s="22">
        <v>15.05</v>
      </c>
      <c r="IB182" s="22" t="s">
        <v>229</v>
      </c>
      <c r="IC182" s="22" t="s">
        <v>464</v>
      </c>
      <c r="ID182" s="22">
        <v>3</v>
      </c>
      <c r="IE182" s="23" t="s">
        <v>65</v>
      </c>
      <c r="IF182" s="23"/>
      <c r="IG182" s="23"/>
      <c r="IH182" s="23"/>
      <c r="II182" s="23"/>
    </row>
    <row r="183" spans="1:243" s="22" customFormat="1" ht="57">
      <c r="A183" s="66">
        <v>15.06</v>
      </c>
      <c r="B183" s="67" t="s">
        <v>230</v>
      </c>
      <c r="C183" s="39" t="s">
        <v>465</v>
      </c>
      <c r="D183" s="68">
        <v>3</v>
      </c>
      <c r="E183" s="69" t="s">
        <v>65</v>
      </c>
      <c r="F183" s="70">
        <v>5360.45</v>
      </c>
      <c r="G183" s="40"/>
      <c r="H183" s="24"/>
      <c r="I183" s="47" t="s">
        <v>38</v>
      </c>
      <c r="J183" s="48">
        <f t="shared" si="12"/>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13"/>
        <v>16081</v>
      </c>
      <c r="BB183" s="60">
        <f t="shared" si="14"/>
        <v>16081</v>
      </c>
      <c r="BC183" s="56" t="str">
        <f>SpellNumber(L183,BB183)</f>
        <v>INR  Sixteen Thousand  &amp;Eighty One  Only</v>
      </c>
      <c r="IA183" s="22">
        <v>15.06</v>
      </c>
      <c r="IB183" s="22" t="s">
        <v>230</v>
      </c>
      <c r="IC183" s="22" t="s">
        <v>465</v>
      </c>
      <c r="ID183" s="22">
        <v>3</v>
      </c>
      <c r="IE183" s="23" t="s">
        <v>65</v>
      </c>
      <c r="IF183" s="23"/>
      <c r="IG183" s="23"/>
      <c r="IH183" s="23"/>
      <c r="II183" s="23"/>
    </row>
    <row r="184" spans="1:243" s="22" customFormat="1" ht="57">
      <c r="A184" s="66">
        <v>15.07</v>
      </c>
      <c r="B184" s="67" t="s">
        <v>231</v>
      </c>
      <c r="C184" s="39" t="s">
        <v>466</v>
      </c>
      <c r="D184" s="79"/>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1"/>
      <c r="IA184" s="22">
        <v>15.07</v>
      </c>
      <c r="IB184" s="22" t="s">
        <v>231</v>
      </c>
      <c r="IC184" s="22" t="s">
        <v>466</v>
      </c>
      <c r="IE184" s="23"/>
      <c r="IF184" s="23"/>
      <c r="IG184" s="23"/>
      <c r="IH184" s="23"/>
      <c r="II184" s="23"/>
    </row>
    <row r="185" spans="1:243" s="22" customFormat="1" ht="28.5">
      <c r="A185" s="70">
        <v>15.08</v>
      </c>
      <c r="B185" s="67" t="s">
        <v>232</v>
      </c>
      <c r="C185" s="39" t="s">
        <v>467</v>
      </c>
      <c r="D185" s="68">
        <v>3</v>
      </c>
      <c r="E185" s="69" t="s">
        <v>65</v>
      </c>
      <c r="F185" s="70">
        <v>787.9</v>
      </c>
      <c r="G185" s="40"/>
      <c r="H185" s="24"/>
      <c r="I185" s="47" t="s">
        <v>38</v>
      </c>
      <c r="J185" s="48">
        <f t="shared" si="12"/>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13"/>
        <v>2364</v>
      </c>
      <c r="BB185" s="60">
        <f t="shared" si="14"/>
        <v>2364</v>
      </c>
      <c r="BC185" s="56" t="str">
        <f>SpellNumber(L185,BB185)</f>
        <v>INR  Two Thousand Three Hundred &amp; Sixty Four  Only</v>
      </c>
      <c r="IA185" s="22">
        <v>15.08</v>
      </c>
      <c r="IB185" s="22" t="s">
        <v>232</v>
      </c>
      <c r="IC185" s="22" t="s">
        <v>467</v>
      </c>
      <c r="ID185" s="22">
        <v>3</v>
      </c>
      <c r="IE185" s="23" t="s">
        <v>65</v>
      </c>
      <c r="IF185" s="23"/>
      <c r="IG185" s="23"/>
      <c r="IH185" s="23"/>
      <c r="II185" s="23"/>
    </row>
    <row r="186" spans="1:243" s="22" customFormat="1" ht="76.5" customHeight="1">
      <c r="A186" s="66">
        <v>15.09</v>
      </c>
      <c r="B186" s="71" t="s">
        <v>110</v>
      </c>
      <c r="C186" s="39" t="s">
        <v>468</v>
      </c>
      <c r="D186" s="68">
        <v>3</v>
      </c>
      <c r="E186" s="69" t="s">
        <v>65</v>
      </c>
      <c r="F186" s="70">
        <v>1124.98</v>
      </c>
      <c r="G186" s="40"/>
      <c r="H186" s="24"/>
      <c r="I186" s="47" t="s">
        <v>38</v>
      </c>
      <c r="J186" s="48">
        <f t="shared" si="12"/>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13"/>
        <v>3375</v>
      </c>
      <c r="BB186" s="60">
        <f t="shared" si="14"/>
        <v>3375</v>
      </c>
      <c r="BC186" s="56" t="str">
        <f>SpellNumber(L186,BB186)</f>
        <v>INR  Three Thousand Three Hundred &amp; Seventy Five  Only</v>
      </c>
      <c r="IA186" s="22">
        <v>15.09</v>
      </c>
      <c r="IB186" s="22" t="s">
        <v>110</v>
      </c>
      <c r="IC186" s="22" t="s">
        <v>468</v>
      </c>
      <c r="ID186" s="22">
        <v>3</v>
      </c>
      <c r="IE186" s="23" t="s">
        <v>65</v>
      </c>
      <c r="IF186" s="23"/>
      <c r="IG186" s="23"/>
      <c r="IH186" s="23"/>
      <c r="II186" s="23"/>
    </row>
    <row r="187" spans="1:243" s="22" customFormat="1" ht="36.75" customHeight="1">
      <c r="A187" s="66">
        <v>15.1</v>
      </c>
      <c r="B187" s="71" t="s">
        <v>233</v>
      </c>
      <c r="C187" s="39" t="s">
        <v>469</v>
      </c>
      <c r="D187" s="79"/>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1"/>
      <c r="IA187" s="22">
        <v>15.1</v>
      </c>
      <c r="IB187" s="22" t="s">
        <v>233</v>
      </c>
      <c r="IC187" s="22" t="s">
        <v>469</v>
      </c>
      <c r="IE187" s="23"/>
      <c r="IF187" s="23"/>
      <c r="IG187" s="23"/>
      <c r="IH187" s="23"/>
      <c r="II187" s="23"/>
    </row>
    <row r="188" spans="1:243" s="22" customFormat="1" ht="15.75">
      <c r="A188" s="70">
        <v>15.11</v>
      </c>
      <c r="B188" s="67" t="s">
        <v>234</v>
      </c>
      <c r="C188" s="39" t="s">
        <v>470</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c r="IA188" s="22">
        <v>15.11</v>
      </c>
      <c r="IB188" s="22" t="s">
        <v>234</v>
      </c>
      <c r="IC188" s="22" t="s">
        <v>470</v>
      </c>
      <c r="IE188" s="23"/>
      <c r="IF188" s="23"/>
      <c r="IG188" s="23"/>
      <c r="IH188" s="23"/>
      <c r="II188" s="23"/>
    </row>
    <row r="189" spans="1:243" s="22" customFormat="1" ht="28.5">
      <c r="A189" s="66">
        <v>15.12</v>
      </c>
      <c r="B189" s="67" t="s">
        <v>340</v>
      </c>
      <c r="C189" s="39" t="s">
        <v>471</v>
      </c>
      <c r="D189" s="68">
        <v>7.96</v>
      </c>
      <c r="E189" s="69" t="s">
        <v>73</v>
      </c>
      <c r="F189" s="70">
        <v>883.99</v>
      </c>
      <c r="G189" s="40"/>
      <c r="H189" s="24"/>
      <c r="I189" s="47" t="s">
        <v>38</v>
      </c>
      <c r="J189" s="48">
        <f t="shared" si="12"/>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13"/>
        <v>7037</v>
      </c>
      <c r="BB189" s="60">
        <f t="shared" si="14"/>
        <v>7037</v>
      </c>
      <c r="BC189" s="56" t="str">
        <f>SpellNumber(L189,BB189)</f>
        <v>INR  Seven Thousand  &amp;Thirty Seven  Only</v>
      </c>
      <c r="IA189" s="22">
        <v>15.12</v>
      </c>
      <c r="IB189" s="22" t="s">
        <v>340</v>
      </c>
      <c r="IC189" s="22" t="s">
        <v>471</v>
      </c>
      <c r="ID189" s="22">
        <v>7.96</v>
      </c>
      <c r="IE189" s="23" t="s">
        <v>73</v>
      </c>
      <c r="IF189" s="23"/>
      <c r="IG189" s="23"/>
      <c r="IH189" s="23"/>
      <c r="II189" s="23"/>
    </row>
    <row r="190" spans="1:243" s="22" customFormat="1" ht="20.25" customHeight="1">
      <c r="A190" s="66">
        <v>15.13</v>
      </c>
      <c r="B190" s="67" t="s">
        <v>235</v>
      </c>
      <c r="C190" s="39" t="s">
        <v>472</v>
      </c>
      <c r="D190" s="79"/>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1"/>
      <c r="IA190" s="22">
        <v>15.13</v>
      </c>
      <c r="IB190" s="22" t="s">
        <v>235</v>
      </c>
      <c r="IC190" s="22" t="s">
        <v>472</v>
      </c>
      <c r="IE190" s="23"/>
      <c r="IF190" s="23"/>
      <c r="IG190" s="23"/>
      <c r="IH190" s="23"/>
      <c r="II190" s="23"/>
    </row>
    <row r="191" spans="1:243" s="22" customFormat="1" ht="28.5">
      <c r="A191" s="70">
        <v>15.14</v>
      </c>
      <c r="B191" s="67" t="s">
        <v>340</v>
      </c>
      <c r="C191" s="39" t="s">
        <v>473</v>
      </c>
      <c r="D191" s="68">
        <v>1.47</v>
      </c>
      <c r="E191" s="69" t="s">
        <v>73</v>
      </c>
      <c r="F191" s="70">
        <v>809.51</v>
      </c>
      <c r="G191" s="40"/>
      <c r="H191" s="24"/>
      <c r="I191" s="47" t="s">
        <v>38</v>
      </c>
      <c r="J191" s="48">
        <f t="shared" si="12"/>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3"/>
        <v>1190</v>
      </c>
      <c r="BB191" s="60">
        <f t="shared" si="14"/>
        <v>1190</v>
      </c>
      <c r="BC191" s="56" t="str">
        <f>SpellNumber(L191,BB191)</f>
        <v>INR  One Thousand One Hundred &amp; Ninety  Only</v>
      </c>
      <c r="IA191" s="22">
        <v>15.14</v>
      </c>
      <c r="IB191" s="22" t="s">
        <v>340</v>
      </c>
      <c r="IC191" s="22" t="s">
        <v>473</v>
      </c>
      <c r="ID191" s="22">
        <v>1.47</v>
      </c>
      <c r="IE191" s="23" t="s">
        <v>73</v>
      </c>
      <c r="IF191" s="23"/>
      <c r="IG191" s="23"/>
      <c r="IH191" s="23"/>
      <c r="II191" s="23"/>
    </row>
    <row r="192" spans="1:243" s="22" customFormat="1" ht="76.5" customHeight="1">
      <c r="A192" s="66">
        <v>15.15</v>
      </c>
      <c r="B192" s="71" t="s">
        <v>341</v>
      </c>
      <c r="C192" s="39" t="s">
        <v>474</v>
      </c>
      <c r="D192" s="79"/>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1"/>
      <c r="IA192" s="22">
        <v>15.15</v>
      </c>
      <c r="IB192" s="22" t="s">
        <v>341</v>
      </c>
      <c r="IC192" s="22" t="s">
        <v>474</v>
      </c>
      <c r="IE192" s="23"/>
      <c r="IF192" s="23"/>
      <c r="IG192" s="23"/>
      <c r="IH192" s="23"/>
      <c r="II192" s="23"/>
    </row>
    <row r="193" spans="1:243" s="22" customFormat="1" ht="15.75">
      <c r="A193" s="66">
        <v>15.16</v>
      </c>
      <c r="B193" s="71" t="s">
        <v>234</v>
      </c>
      <c r="C193" s="39" t="s">
        <v>475</v>
      </c>
      <c r="D193" s="79"/>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1"/>
      <c r="IA193" s="22">
        <v>15.16</v>
      </c>
      <c r="IB193" s="22" t="s">
        <v>234</v>
      </c>
      <c r="IC193" s="22" t="s">
        <v>475</v>
      </c>
      <c r="IE193" s="23"/>
      <c r="IF193" s="23"/>
      <c r="IG193" s="23"/>
      <c r="IH193" s="23"/>
      <c r="II193" s="23"/>
    </row>
    <row r="194" spans="1:243" s="22" customFormat="1" ht="15.75">
      <c r="A194" s="70">
        <v>15.17</v>
      </c>
      <c r="B194" s="67" t="s">
        <v>342</v>
      </c>
      <c r="C194" s="39" t="s">
        <v>476</v>
      </c>
      <c r="D194" s="68">
        <v>1</v>
      </c>
      <c r="E194" s="69" t="s">
        <v>65</v>
      </c>
      <c r="F194" s="70">
        <v>404.77</v>
      </c>
      <c r="G194" s="40"/>
      <c r="H194" s="24"/>
      <c r="I194" s="47" t="s">
        <v>38</v>
      </c>
      <c r="J194" s="48">
        <f t="shared" si="12"/>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3"/>
        <v>405</v>
      </c>
      <c r="BB194" s="60">
        <f t="shared" si="14"/>
        <v>405</v>
      </c>
      <c r="BC194" s="56" t="str">
        <f>SpellNumber(L194,BB194)</f>
        <v>INR  Four Hundred &amp; Five  Only</v>
      </c>
      <c r="IA194" s="22">
        <v>15.17</v>
      </c>
      <c r="IB194" s="22" t="s">
        <v>342</v>
      </c>
      <c r="IC194" s="22" t="s">
        <v>476</v>
      </c>
      <c r="ID194" s="22">
        <v>1</v>
      </c>
      <c r="IE194" s="23" t="s">
        <v>65</v>
      </c>
      <c r="IF194" s="23"/>
      <c r="IG194" s="23"/>
      <c r="IH194" s="23"/>
      <c r="II194" s="23"/>
    </row>
    <row r="195" spans="1:243" s="22" customFormat="1" ht="28.5">
      <c r="A195" s="66">
        <v>15.18</v>
      </c>
      <c r="B195" s="67" t="s">
        <v>236</v>
      </c>
      <c r="C195" s="39" t="s">
        <v>477</v>
      </c>
      <c r="D195" s="79"/>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1"/>
      <c r="IA195" s="22">
        <v>15.18</v>
      </c>
      <c r="IB195" s="22" t="s">
        <v>236</v>
      </c>
      <c r="IC195" s="22" t="s">
        <v>477</v>
      </c>
      <c r="IE195" s="23"/>
      <c r="IF195" s="23"/>
      <c r="IG195" s="23"/>
      <c r="IH195" s="23"/>
      <c r="II195" s="23"/>
    </row>
    <row r="196" spans="1:243" s="22" customFormat="1" ht="15.75">
      <c r="A196" s="66">
        <v>15.19</v>
      </c>
      <c r="B196" s="67" t="s">
        <v>234</v>
      </c>
      <c r="C196" s="39" t="s">
        <v>478</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22">
        <v>15.19</v>
      </c>
      <c r="IB196" s="22" t="s">
        <v>234</v>
      </c>
      <c r="IC196" s="22" t="s">
        <v>478</v>
      </c>
      <c r="IE196" s="23"/>
      <c r="IF196" s="23"/>
      <c r="IG196" s="23"/>
      <c r="IH196" s="23"/>
      <c r="II196" s="23"/>
    </row>
    <row r="197" spans="1:243" s="22" customFormat="1" ht="28.5">
      <c r="A197" s="70">
        <v>15.2</v>
      </c>
      <c r="B197" s="67" t="s">
        <v>342</v>
      </c>
      <c r="C197" s="39" t="s">
        <v>479</v>
      </c>
      <c r="D197" s="68">
        <v>1</v>
      </c>
      <c r="E197" s="69" t="s">
        <v>65</v>
      </c>
      <c r="F197" s="70">
        <v>334.37</v>
      </c>
      <c r="G197" s="40"/>
      <c r="H197" s="24"/>
      <c r="I197" s="47" t="s">
        <v>38</v>
      </c>
      <c r="J197" s="48">
        <f t="shared" si="12"/>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 t="shared" si="13"/>
        <v>334</v>
      </c>
      <c r="BB197" s="60">
        <f t="shared" si="14"/>
        <v>334</v>
      </c>
      <c r="BC197" s="56" t="str">
        <f>SpellNumber(L197,BB197)</f>
        <v>INR  Three Hundred &amp; Thirty Four  Only</v>
      </c>
      <c r="IA197" s="22">
        <v>15.2</v>
      </c>
      <c r="IB197" s="22" t="s">
        <v>342</v>
      </c>
      <c r="IC197" s="22" t="s">
        <v>479</v>
      </c>
      <c r="ID197" s="22">
        <v>1</v>
      </c>
      <c r="IE197" s="23" t="s">
        <v>65</v>
      </c>
      <c r="IF197" s="23"/>
      <c r="IG197" s="23"/>
      <c r="IH197" s="23"/>
      <c r="II197" s="23"/>
    </row>
    <row r="198" spans="1:243" s="22" customFormat="1" ht="24" customHeight="1">
      <c r="A198" s="66">
        <v>15.21</v>
      </c>
      <c r="B198" s="71" t="s">
        <v>237</v>
      </c>
      <c r="C198" s="39" t="s">
        <v>480</v>
      </c>
      <c r="D198" s="79"/>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1"/>
      <c r="IA198" s="22">
        <v>15.21</v>
      </c>
      <c r="IB198" s="22" t="s">
        <v>237</v>
      </c>
      <c r="IC198" s="22" t="s">
        <v>480</v>
      </c>
      <c r="IE198" s="23"/>
      <c r="IF198" s="23"/>
      <c r="IG198" s="23"/>
      <c r="IH198" s="23"/>
      <c r="II198" s="23"/>
    </row>
    <row r="199" spans="1:243" s="22" customFormat="1" ht="21" customHeight="1">
      <c r="A199" s="66">
        <v>15.22</v>
      </c>
      <c r="B199" s="71" t="s">
        <v>208</v>
      </c>
      <c r="C199" s="39" t="s">
        <v>481</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c r="IA199" s="22">
        <v>15.22</v>
      </c>
      <c r="IB199" s="22" t="s">
        <v>208</v>
      </c>
      <c r="IC199" s="22" t="s">
        <v>481</v>
      </c>
      <c r="IE199" s="23"/>
      <c r="IF199" s="23"/>
      <c r="IG199" s="23"/>
      <c r="IH199" s="23"/>
      <c r="II199" s="23"/>
    </row>
    <row r="200" spans="1:243" s="22" customFormat="1" ht="25.5" customHeight="1">
      <c r="A200" s="70">
        <v>15.23</v>
      </c>
      <c r="B200" s="67" t="s">
        <v>342</v>
      </c>
      <c r="C200" s="39" t="s">
        <v>482</v>
      </c>
      <c r="D200" s="68">
        <v>1</v>
      </c>
      <c r="E200" s="69" t="s">
        <v>65</v>
      </c>
      <c r="F200" s="70">
        <v>320.29</v>
      </c>
      <c r="G200" s="40"/>
      <c r="H200" s="24"/>
      <c r="I200" s="47" t="s">
        <v>38</v>
      </c>
      <c r="J200" s="48">
        <f t="shared" si="12"/>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13"/>
        <v>320</v>
      </c>
      <c r="BB200" s="60">
        <f t="shared" si="14"/>
        <v>320</v>
      </c>
      <c r="BC200" s="56" t="str">
        <f>SpellNumber(L200,BB200)</f>
        <v>INR  Three Hundred &amp; Twenty  Only</v>
      </c>
      <c r="IA200" s="22">
        <v>15.23</v>
      </c>
      <c r="IB200" s="22" t="s">
        <v>342</v>
      </c>
      <c r="IC200" s="22" t="s">
        <v>482</v>
      </c>
      <c r="ID200" s="22">
        <v>1</v>
      </c>
      <c r="IE200" s="23" t="s">
        <v>65</v>
      </c>
      <c r="IF200" s="23"/>
      <c r="IG200" s="23"/>
      <c r="IH200" s="23"/>
      <c r="II200" s="23"/>
    </row>
    <row r="201" spans="1:243" s="22" customFormat="1" ht="19.5" customHeight="1">
      <c r="A201" s="66">
        <v>15.24</v>
      </c>
      <c r="B201" s="67" t="s">
        <v>239</v>
      </c>
      <c r="C201" s="39" t="s">
        <v>483</v>
      </c>
      <c r="D201" s="79"/>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1"/>
      <c r="IA201" s="22">
        <v>15.24</v>
      </c>
      <c r="IB201" s="22" t="s">
        <v>239</v>
      </c>
      <c r="IC201" s="22" t="s">
        <v>483</v>
      </c>
      <c r="IE201" s="23"/>
      <c r="IF201" s="23"/>
      <c r="IG201" s="23"/>
      <c r="IH201" s="23"/>
      <c r="II201" s="23"/>
    </row>
    <row r="202" spans="1:243" s="22" customFormat="1" ht="28.5">
      <c r="A202" s="66">
        <v>15.25</v>
      </c>
      <c r="B202" s="67" t="s">
        <v>342</v>
      </c>
      <c r="C202" s="39" t="s">
        <v>484</v>
      </c>
      <c r="D202" s="68">
        <v>1</v>
      </c>
      <c r="E202" s="69" t="s">
        <v>65</v>
      </c>
      <c r="F202" s="70">
        <v>232.96</v>
      </c>
      <c r="G202" s="40"/>
      <c r="H202" s="24"/>
      <c r="I202" s="47" t="s">
        <v>38</v>
      </c>
      <c r="J202" s="48">
        <f t="shared" si="12"/>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9"/>
      <c r="BA202" s="42">
        <f t="shared" si="13"/>
        <v>233</v>
      </c>
      <c r="BB202" s="60">
        <f t="shared" si="14"/>
        <v>233</v>
      </c>
      <c r="BC202" s="56" t="str">
        <f>SpellNumber(L202,BB202)</f>
        <v>INR  Two Hundred &amp; Thirty Three  Only</v>
      </c>
      <c r="IA202" s="22">
        <v>15.25</v>
      </c>
      <c r="IB202" s="22" t="s">
        <v>342</v>
      </c>
      <c r="IC202" s="22" t="s">
        <v>484</v>
      </c>
      <c r="ID202" s="22">
        <v>1</v>
      </c>
      <c r="IE202" s="23" t="s">
        <v>65</v>
      </c>
      <c r="IF202" s="23"/>
      <c r="IG202" s="23"/>
      <c r="IH202" s="23"/>
      <c r="II202" s="23"/>
    </row>
    <row r="203" spans="1:243" s="22" customFormat="1" ht="42.75">
      <c r="A203" s="70">
        <v>15.26</v>
      </c>
      <c r="B203" s="67" t="s">
        <v>238</v>
      </c>
      <c r="C203" s="39" t="s">
        <v>485</v>
      </c>
      <c r="D203" s="79"/>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1"/>
      <c r="IA203" s="22">
        <v>15.26</v>
      </c>
      <c r="IB203" s="22" t="s">
        <v>238</v>
      </c>
      <c r="IC203" s="22" t="s">
        <v>485</v>
      </c>
      <c r="IE203" s="23"/>
      <c r="IF203" s="23"/>
      <c r="IG203" s="23"/>
      <c r="IH203" s="23"/>
      <c r="II203" s="23"/>
    </row>
    <row r="204" spans="1:243" s="22" customFormat="1" ht="27" customHeight="1">
      <c r="A204" s="66">
        <v>15.27</v>
      </c>
      <c r="B204" s="71" t="s">
        <v>208</v>
      </c>
      <c r="C204" s="39" t="s">
        <v>486</v>
      </c>
      <c r="D204" s="68">
        <v>5</v>
      </c>
      <c r="E204" s="69" t="s">
        <v>65</v>
      </c>
      <c r="F204" s="70">
        <v>422.13</v>
      </c>
      <c r="G204" s="40"/>
      <c r="H204" s="24"/>
      <c r="I204" s="47" t="s">
        <v>38</v>
      </c>
      <c r="J204" s="48">
        <f t="shared" si="12"/>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 t="shared" si="13"/>
        <v>2111</v>
      </c>
      <c r="BB204" s="60">
        <f t="shared" si="14"/>
        <v>2111</v>
      </c>
      <c r="BC204" s="56" t="str">
        <f>SpellNumber(L204,BB204)</f>
        <v>INR  Two Thousand One Hundred &amp; Eleven  Only</v>
      </c>
      <c r="IA204" s="22">
        <v>15.27</v>
      </c>
      <c r="IB204" s="22" t="s">
        <v>208</v>
      </c>
      <c r="IC204" s="22" t="s">
        <v>486</v>
      </c>
      <c r="ID204" s="22">
        <v>5</v>
      </c>
      <c r="IE204" s="23" t="s">
        <v>65</v>
      </c>
      <c r="IF204" s="23"/>
      <c r="IG204" s="23"/>
      <c r="IH204" s="23"/>
      <c r="II204" s="23"/>
    </row>
    <row r="205" spans="1:243" s="22" customFormat="1" ht="28.5">
      <c r="A205" s="66">
        <v>15.28</v>
      </c>
      <c r="B205" s="71" t="s">
        <v>239</v>
      </c>
      <c r="C205" s="39" t="s">
        <v>487</v>
      </c>
      <c r="D205" s="68">
        <v>2</v>
      </c>
      <c r="E205" s="69" t="s">
        <v>65</v>
      </c>
      <c r="F205" s="70">
        <v>357.65</v>
      </c>
      <c r="G205" s="40"/>
      <c r="H205" s="24"/>
      <c r="I205" s="47" t="s">
        <v>38</v>
      </c>
      <c r="J205" s="48">
        <f t="shared" si="12"/>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 t="shared" si="13"/>
        <v>715</v>
      </c>
      <c r="BB205" s="60">
        <f t="shared" si="14"/>
        <v>715</v>
      </c>
      <c r="BC205" s="56" t="str">
        <f>SpellNumber(L205,BB205)</f>
        <v>INR  Seven Hundred &amp; Fifteen  Only</v>
      </c>
      <c r="IA205" s="22">
        <v>15.28</v>
      </c>
      <c r="IB205" s="22" t="s">
        <v>239</v>
      </c>
      <c r="IC205" s="22" t="s">
        <v>487</v>
      </c>
      <c r="ID205" s="22">
        <v>2</v>
      </c>
      <c r="IE205" s="23" t="s">
        <v>65</v>
      </c>
      <c r="IF205" s="23"/>
      <c r="IG205" s="23"/>
      <c r="IH205" s="23"/>
      <c r="II205" s="23"/>
    </row>
    <row r="206" spans="1:243" s="22" customFormat="1" ht="15.75" customHeight="1">
      <c r="A206" s="70">
        <v>15.29</v>
      </c>
      <c r="B206" s="67" t="s">
        <v>240</v>
      </c>
      <c r="C206" s="39" t="s">
        <v>488</v>
      </c>
      <c r="D206" s="79"/>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1"/>
      <c r="IA206" s="22">
        <v>15.29</v>
      </c>
      <c r="IB206" s="22" t="s">
        <v>240</v>
      </c>
      <c r="IC206" s="22" t="s">
        <v>488</v>
      </c>
      <c r="IE206" s="23"/>
      <c r="IF206" s="23"/>
      <c r="IG206" s="23"/>
      <c r="IH206" s="23"/>
      <c r="II206" s="23"/>
    </row>
    <row r="207" spans="1:243" s="22" customFormat="1" ht="15.75">
      <c r="A207" s="66">
        <v>15.3</v>
      </c>
      <c r="B207" s="67" t="s">
        <v>241</v>
      </c>
      <c r="C207" s="39" t="s">
        <v>489</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c r="IA207" s="22">
        <v>15.3</v>
      </c>
      <c r="IB207" s="22" t="s">
        <v>241</v>
      </c>
      <c r="IC207" s="22" t="s">
        <v>489</v>
      </c>
      <c r="IE207" s="23"/>
      <c r="IF207" s="23"/>
      <c r="IG207" s="23"/>
      <c r="IH207" s="23"/>
      <c r="II207" s="23"/>
    </row>
    <row r="208" spans="1:243" s="22" customFormat="1" ht="28.5">
      <c r="A208" s="66">
        <v>15.31</v>
      </c>
      <c r="B208" s="67" t="s">
        <v>343</v>
      </c>
      <c r="C208" s="39" t="s">
        <v>490</v>
      </c>
      <c r="D208" s="68">
        <v>1</v>
      </c>
      <c r="E208" s="69" t="s">
        <v>65</v>
      </c>
      <c r="F208" s="70">
        <v>1116.22</v>
      </c>
      <c r="G208" s="40"/>
      <c r="H208" s="24"/>
      <c r="I208" s="47" t="s">
        <v>38</v>
      </c>
      <c r="J208" s="48">
        <f t="shared" si="12"/>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 t="shared" si="13"/>
        <v>1116</v>
      </c>
      <c r="BB208" s="60">
        <f t="shared" si="14"/>
        <v>1116</v>
      </c>
      <c r="BC208" s="56" t="str">
        <f>SpellNumber(L208,BB208)</f>
        <v>INR  One Thousand One Hundred &amp; Sixteen  Only</v>
      </c>
      <c r="IA208" s="22">
        <v>15.31</v>
      </c>
      <c r="IB208" s="22" t="s">
        <v>343</v>
      </c>
      <c r="IC208" s="22" t="s">
        <v>490</v>
      </c>
      <c r="ID208" s="22">
        <v>1</v>
      </c>
      <c r="IE208" s="23" t="s">
        <v>65</v>
      </c>
      <c r="IF208" s="23"/>
      <c r="IG208" s="23"/>
      <c r="IH208" s="23"/>
      <c r="II208" s="23"/>
    </row>
    <row r="209" spans="1:243" s="22" customFormat="1" ht="15.75">
      <c r="A209" s="70">
        <v>15.32</v>
      </c>
      <c r="B209" s="67" t="s">
        <v>242</v>
      </c>
      <c r="C209" s="39" t="s">
        <v>491</v>
      </c>
      <c r="D209" s="79"/>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1"/>
      <c r="IA209" s="22">
        <v>15.32</v>
      </c>
      <c r="IB209" s="22" t="s">
        <v>242</v>
      </c>
      <c r="IC209" s="22" t="s">
        <v>491</v>
      </c>
      <c r="IE209" s="23"/>
      <c r="IF209" s="23"/>
      <c r="IG209" s="23"/>
      <c r="IH209" s="23"/>
      <c r="II209" s="23"/>
    </row>
    <row r="210" spans="1:243" s="22" customFormat="1" ht="28.5">
      <c r="A210" s="66">
        <v>15.33</v>
      </c>
      <c r="B210" s="71" t="s">
        <v>344</v>
      </c>
      <c r="C210" s="39" t="s">
        <v>492</v>
      </c>
      <c r="D210" s="68">
        <v>2</v>
      </c>
      <c r="E210" s="69" t="s">
        <v>65</v>
      </c>
      <c r="F210" s="70">
        <v>1054.05</v>
      </c>
      <c r="G210" s="40"/>
      <c r="H210" s="24"/>
      <c r="I210" s="47" t="s">
        <v>38</v>
      </c>
      <c r="J210" s="48">
        <f t="shared" si="12"/>
        <v>1</v>
      </c>
      <c r="K210" s="24" t="s">
        <v>39</v>
      </c>
      <c r="L210" s="24" t="s">
        <v>4</v>
      </c>
      <c r="M210" s="41"/>
      <c r="N210" s="24"/>
      <c r="O210" s="24"/>
      <c r="P210" s="46"/>
      <c r="Q210" s="24"/>
      <c r="R210" s="24"/>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59"/>
      <c r="BA210" s="42">
        <f t="shared" si="13"/>
        <v>2108</v>
      </c>
      <c r="BB210" s="60">
        <f t="shared" si="14"/>
        <v>2108</v>
      </c>
      <c r="BC210" s="56" t="str">
        <f>SpellNumber(L210,BB210)</f>
        <v>INR  Two Thousand One Hundred &amp; Eight  Only</v>
      </c>
      <c r="IA210" s="22">
        <v>15.33</v>
      </c>
      <c r="IB210" s="22" t="s">
        <v>344</v>
      </c>
      <c r="IC210" s="22" t="s">
        <v>492</v>
      </c>
      <c r="ID210" s="22">
        <v>2</v>
      </c>
      <c r="IE210" s="23" t="s">
        <v>65</v>
      </c>
      <c r="IF210" s="23"/>
      <c r="IG210" s="23"/>
      <c r="IH210" s="23"/>
      <c r="II210" s="23"/>
    </row>
    <row r="211" spans="1:243" s="22" customFormat="1" ht="16.5" customHeight="1">
      <c r="A211" s="66">
        <v>16</v>
      </c>
      <c r="B211" s="71" t="s">
        <v>111</v>
      </c>
      <c r="C211" s="39" t="s">
        <v>493</v>
      </c>
      <c r="D211" s="79"/>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1"/>
      <c r="IA211" s="22">
        <v>16</v>
      </c>
      <c r="IB211" s="72" t="s">
        <v>111</v>
      </c>
      <c r="IC211" s="22" t="s">
        <v>493</v>
      </c>
      <c r="IE211" s="23"/>
      <c r="IF211" s="23"/>
      <c r="IG211" s="23"/>
      <c r="IH211" s="23"/>
      <c r="II211" s="23"/>
    </row>
    <row r="212" spans="1:237" ht="71.25">
      <c r="A212" s="70">
        <v>16.01</v>
      </c>
      <c r="B212" s="67" t="s">
        <v>112</v>
      </c>
      <c r="C212" s="39" t="s">
        <v>494</v>
      </c>
      <c r="D212" s="79"/>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1"/>
      <c r="IA212" s="1">
        <v>16.01</v>
      </c>
      <c r="IB212" s="1" t="s">
        <v>112</v>
      </c>
      <c r="IC212" s="1" t="s">
        <v>494</v>
      </c>
    </row>
    <row r="213" spans="1:239" ht="27.75" customHeight="1">
      <c r="A213" s="66">
        <v>16.02</v>
      </c>
      <c r="B213" s="67" t="s">
        <v>113</v>
      </c>
      <c r="C213" s="39" t="s">
        <v>495</v>
      </c>
      <c r="D213" s="68">
        <v>11.5</v>
      </c>
      <c r="E213" s="69" t="s">
        <v>73</v>
      </c>
      <c r="F213" s="70">
        <v>249.8</v>
      </c>
      <c r="G213" s="40"/>
      <c r="H213" s="24"/>
      <c r="I213" s="47" t="s">
        <v>38</v>
      </c>
      <c r="J213" s="48">
        <f t="shared" si="12"/>
        <v>1</v>
      </c>
      <c r="K213" s="24" t="s">
        <v>39</v>
      </c>
      <c r="L213" s="24" t="s">
        <v>4</v>
      </c>
      <c r="M213" s="41"/>
      <c r="N213" s="24"/>
      <c r="O213" s="24"/>
      <c r="P213" s="46"/>
      <c r="Q213" s="24"/>
      <c r="R213" s="2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59"/>
      <c r="BA213" s="42">
        <f t="shared" si="13"/>
        <v>2873</v>
      </c>
      <c r="BB213" s="60">
        <f t="shared" si="14"/>
        <v>2873</v>
      </c>
      <c r="BC213" s="56" t="str">
        <f>SpellNumber(L213,BB213)</f>
        <v>INR  Two Thousand Eight Hundred &amp; Seventy Three  Only</v>
      </c>
      <c r="IA213" s="1">
        <v>16.02</v>
      </c>
      <c r="IB213" s="1" t="s">
        <v>113</v>
      </c>
      <c r="IC213" s="1" t="s">
        <v>495</v>
      </c>
      <c r="ID213" s="1">
        <v>11.5</v>
      </c>
      <c r="IE213" s="3" t="s">
        <v>73</v>
      </c>
    </row>
    <row r="214" spans="1:239" ht="28.5">
      <c r="A214" s="66">
        <v>16.03</v>
      </c>
      <c r="B214" s="67" t="s">
        <v>114</v>
      </c>
      <c r="C214" s="39" t="s">
        <v>496</v>
      </c>
      <c r="D214" s="68">
        <v>49</v>
      </c>
      <c r="E214" s="69" t="s">
        <v>73</v>
      </c>
      <c r="F214" s="70">
        <v>301.7</v>
      </c>
      <c r="G214" s="40"/>
      <c r="H214" s="24"/>
      <c r="I214" s="47" t="s">
        <v>38</v>
      </c>
      <c r="J214" s="48">
        <f t="shared" si="12"/>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 t="shared" si="13"/>
        <v>14783</v>
      </c>
      <c r="BB214" s="60">
        <f t="shared" si="14"/>
        <v>14783</v>
      </c>
      <c r="BC214" s="56" t="str">
        <f>SpellNumber(L214,BB214)</f>
        <v>INR  Fourteen Thousand Seven Hundred &amp; Eighty Three  Only</v>
      </c>
      <c r="IA214" s="1">
        <v>16.03</v>
      </c>
      <c r="IB214" s="1" t="s">
        <v>114</v>
      </c>
      <c r="IC214" s="1" t="s">
        <v>496</v>
      </c>
      <c r="ID214" s="1">
        <v>49</v>
      </c>
      <c r="IE214" s="3" t="s">
        <v>73</v>
      </c>
    </row>
    <row r="215" spans="1:237" ht="99.75">
      <c r="A215" s="70">
        <v>16.04</v>
      </c>
      <c r="B215" s="67" t="s">
        <v>243</v>
      </c>
      <c r="C215" s="39" t="s">
        <v>497</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16.04</v>
      </c>
      <c r="IB215" s="1" t="s">
        <v>243</v>
      </c>
      <c r="IC215" s="1" t="s">
        <v>497</v>
      </c>
    </row>
    <row r="216" spans="1:239" ht="28.5">
      <c r="A216" s="66">
        <v>16.05</v>
      </c>
      <c r="B216" s="67" t="s">
        <v>113</v>
      </c>
      <c r="C216" s="39" t="s">
        <v>498</v>
      </c>
      <c r="D216" s="68">
        <v>6.4</v>
      </c>
      <c r="E216" s="69" t="s">
        <v>73</v>
      </c>
      <c r="F216" s="70">
        <v>392.45</v>
      </c>
      <c r="G216" s="40"/>
      <c r="H216" s="24"/>
      <c r="I216" s="47" t="s">
        <v>38</v>
      </c>
      <c r="J216" s="48">
        <f t="shared" si="12"/>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 t="shared" si="13"/>
        <v>2512</v>
      </c>
      <c r="BB216" s="60">
        <f t="shared" si="14"/>
        <v>2512</v>
      </c>
      <c r="BC216" s="56" t="str">
        <f>SpellNumber(L216,BB216)</f>
        <v>INR  Two Thousand Five Hundred &amp; Twelve  Only</v>
      </c>
      <c r="IA216" s="1">
        <v>16.05</v>
      </c>
      <c r="IB216" s="1" t="s">
        <v>113</v>
      </c>
      <c r="IC216" s="1" t="s">
        <v>498</v>
      </c>
      <c r="ID216" s="1">
        <v>6.4</v>
      </c>
      <c r="IE216" s="3" t="s">
        <v>73</v>
      </c>
    </row>
    <row r="217" spans="1:237" ht="57">
      <c r="A217" s="66">
        <v>16.06</v>
      </c>
      <c r="B217" s="67" t="s">
        <v>244</v>
      </c>
      <c r="C217" s="39" t="s">
        <v>499</v>
      </c>
      <c r="D217" s="79"/>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1"/>
      <c r="IA217" s="1">
        <v>16.06</v>
      </c>
      <c r="IB217" s="1" t="s">
        <v>244</v>
      </c>
      <c r="IC217" s="1" t="s">
        <v>499</v>
      </c>
    </row>
    <row r="218" spans="1:239" ht="28.5">
      <c r="A218" s="66">
        <v>16.07</v>
      </c>
      <c r="B218" s="67" t="s">
        <v>113</v>
      </c>
      <c r="C218" s="39" t="s">
        <v>500</v>
      </c>
      <c r="D218" s="68">
        <v>1.25</v>
      </c>
      <c r="E218" s="69" t="s">
        <v>73</v>
      </c>
      <c r="F218" s="70">
        <v>214.07</v>
      </c>
      <c r="G218" s="40"/>
      <c r="H218" s="24"/>
      <c r="I218" s="47" t="s">
        <v>38</v>
      </c>
      <c r="J218" s="48">
        <f t="shared" si="12"/>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 t="shared" si="13"/>
        <v>268</v>
      </c>
      <c r="BB218" s="60">
        <f t="shared" si="14"/>
        <v>268</v>
      </c>
      <c r="BC218" s="56" t="str">
        <f>SpellNumber(L218,BB218)</f>
        <v>INR  Two Hundred &amp; Sixty Eight  Only</v>
      </c>
      <c r="IA218" s="1">
        <v>16.07</v>
      </c>
      <c r="IB218" s="1" t="s">
        <v>113</v>
      </c>
      <c r="IC218" s="1" t="s">
        <v>500</v>
      </c>
      <c r="ID218" s="1">
        <v>1.25</v>
      </c>
      <c r="IE218" s="3" t="s">
        <v>73</v>
      </c>
    </row>
    <row r="219" spans="1:239" ht="28.5">
      <c r="A219" s="66">
        <v>16.08</v>
      </c>
      <c r="B219" s="67" t="s">
        <v>114</v>
      </c>
      <c r="C219" s="39" t="s">
        <v>501</v>
      </c>
      <c r="D219" s="68">
        <v>24</v>
      </c>
      <c r="E219" s="69" t="s">
        <v>73</v>
      </c>
      <c r="F219" s="70">
        <v>248.83</v>
      </c>
      <c r="G219" s="40"/>
      <c r="H219" s="24"/>
      <c r="I219" s="47" t="s">
        <v>38</v>
      </c>
      <c r="J219" s="48">
        <f t="shared" si="12"/>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 t="shared" si="13"/>
        <v>5972</v>
      </c>
      <c r="BB219" s="60">
        <f t="shared" si="14"/>
        <v>5972</v>
      </c>
      <c r="BC219" s="56" t="str">
        <f>SpellNumber(L219,BB219)</f>
        <v>INR  Five Thousand Nine Hundred &amp; Seventy Two  Only</v>
      </c>
      <c r="IA219" s="1">
        <v>16.08</v>
      </c>
      <c r="IB219" s="1" t="s">
        <v>114</v>
      </c>
      <c r="IC219" s="1" t="s">
        <v>501</v>
      </c>
      <c r="ID219" s="1">
        <v>24</v>
      </c>
      <c r="IE219" s="3" t="s">
        <v>73</v>
      </c>
    </row>
    <row r="220" spans="1:239" ht="28.5">
      <c r="A220" s="66">
        <v>16.09</v>
      </c>
      <c r="B220" s="67" t="s">
        <v>245</v>
      </c>
      <c r="C220" s="39" t="s">
        <v>502</v>
      </c>
      <c r="D220" s="68">
        <v>0.61</v>
      </c>
      <c r="E220" s="69" t="s">
        <v>73</v>
      </c>
      <c r="F220" s="70">
        <v>372.38</v>
      </c>
      <c r="G220" s="40"/>
      <c r="H220" s="24"/>
      <c r="I220" s="47" t="s">
        <v>38</v>
      </c>
      <c r="J220" s="48">
        <f t="shared" si="12"/>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9"/>
      <c r="BA220" s="42">
        <f t="shared" si="13"/>
        <v>227</v>
      </c>
      <c r="BB220" s="60">
        <f t="shared" si="14"/>
        <v>227</v>
      </c>
      <c r="BC220" s="56" t="str">
        <f>SpellNumber(L220,BB220)</f>
        <v>INR  Two Hundred &amp; Twenty Seven  Only</v>
      </c>
      <c r="IA220" s="1">
        <v>16.09</v>
      </c>
      <c r="IB220" s="1" t="s">
        <v>245</v>
      </c>
      <c r="IC220" s="1" t="s">
        <v>502</v>
      </c>
      <c r="ID220" s="1">
        <v>0.61</v>
      </c>
      <c r="IE220" s="3" t="s">
        <v>73</v>
      </c>
    </row>
    <row r="221" spans="1:237" ht="42.75">
      <c r="A221" s="66">
        <v>16.1</v>
      </c>
      <c r="B221" s="67" t="s">
        <v>115</v>
      </c>
      <c r="C221" s="39" t="s">
        <v>503</v>
      </c>
      <c r="D221" s="79"/>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1"/>
      <c r="IA221" s="1">
        <v>16.1</v>
      </c>
      <c r="IB221" s="1" t="s">
        <v>115</v>
      </c>
      <c r="IC221" s="1" t="s">
        <v>503</v>
      </c>
    </row>
    <row r="222" spans="1:239" ht="28.5">
      <c r="A222" s="66">
        <v>16.11</v>
      </c>
      <c r="B222" s="67" t="s">
        <v>116</v>
      </c>
      <c r="C222" s="39" t="s">
        <v>504</v>
      </c>
      <c r="D222" s="68">
        <v>6</v>
      </c>
      <c r="E222" s="69" t="s">
        <v>65</v>
      </c>
      <c r="F222" s="70">
        <v>403.5</v>
      </c>
      <c r="G222" s="65">
        <v>20610</v>
      </c>
      <c r="H222" s="50"/>
      <c r="I222" s="51" t="s">
        <v>38</v>
      </c>
      <c r="J222" s="52">
        <f t="shared" si="12"/>
        <v>1</v>
      </c>
      <c r="K222" s="50" t="s">
        <v>39</v>
      </c>
      <c r="L222" s="50" t="s">
        <v>4</v>
      </c>
      <c r="M222" s="53"/>
      <c r="N222" s="50"/>
      <c r="O222" s="50"/>
      <c r="P222" s="54"/>
      <c r="Q222" s="50"/>
      <c r="R222" s="50"/>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42">
        <f t="shared" si="13"/>
        <v>2421</v>
      </c>
      <c r="BB222" s="55">
        <f t="shared" si="14"/>
        <v>2421</v>
      </c>
      <c r="BC222" s="56" t="str">
        <f>SpellNumber(L222,BB222)</f>
        <v>INR  Two Thousand Four Hundred &amp; Twenty One  Only</v>
      </c>
      <c r="IA222" s="1">
        <v>16.11</v>
      </c>
      <c r="IB222" s="1" t="s">
        <v>116</v>
      </c>
      <c r="IC222" s="1" t="s">
        <v>504</v>
      </c>
      <c r="ID222" s="1">
        <v>6</v>
      </c>
      <c r="IE222" s="3" t="s">
        <v>65</v>
      </c>
    </row>
    <row r="223" spans="1:237" ht="57">
      <c r="A223" s="66">
        <v>16.12</v>
      </c>
      <c r="B223" s="67" t="s">
        <v>345</v>
      </c>
      <c r="C223" s="39" t="s">
        <v>505</v>
      </c>
      <c r="D223" s="79"/>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1"/>
      <c r="IA223" s="1">
        <v>16.12</v>
      </c>
      <c r="IB223" s="1" t="s">
        <v>345</v>
      </c>
      <c r="IC223" s="1" t="s">
        <v>505</v>
      </c>
    </row>
    <row r="224" spans="1:239" ht="28.5">
      <c r="A224" s="66">
        <v>16.13</v>
      </c>
      <c r="B224" s="67" t="s">
        <v>116</v>
      </c>
      <c r="C224" s="39" t="s">
        <v>506</v>
      </c>
      <c r="D224" s="68">
        <v>1</v>
      </c>
      <c r="E224" s="69" t="s">
        <v>65</v>
      </c>
      <c r="F224" s="70">
        <v>338.79</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t="shared" si="13"/>
        <v>339</v>
      </c>
      <c r="BB224" s="60">
        <f t="shared" si="14"/>
        <v>339</v>
      </c>
      <c r="BC224" s="56" t="str">
        <f>SpellNumber(L224,BB224)</f>
        <v>INR  Three Hundred &amp; Thirty Nine  Only</v>
      </c>
      <c r="IA224" s="1">
        <v>16.13</v>
      </c>
      <c r="IB224" s="1" t="s">
        <v>116</v>
      </c>
      <c r="IC224" s="1" t="s">
        <v>506</v>
      </c>
      <c r="ID224" s="1">
        <v>1</v>
      </c>
      <c r="IE224" s="3" t="s">
        <v>65</v>
      </c>
    </row>
    <row r="225" spans="1:237" ht="42.75">
      <c r="A225" s="66">
        <v>16.14</v>
      </c>
      <c r="B225" s="67" t="s">
        <v>246</v>
      </c>
      <c r="C225" s="39" t="s">
        <v>507</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16.14</v>
      </c>
      <c r="IB225" s="1" t="s">
        <v>246</v>
      </c>
      <c r="IC225" s="1" t="s">
        <v>507</v>
      </c>
    </row>
    <row r="226" spans="1:237" ht="15.75">
      <c r="A226" s="66">
        <v>16.15</v>
      </c>
      <c r="B226" s="67" t="s">
        <v>247</v>
      </c>
      <c r="C226" s="39" t="s">
        <v>508</v>
      </c>
      <c r="D226" s="79"/>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1"/>
      <c r="IA226" s="1">
        <v>16.15</v>
      </c>
      <c r="IB226" s="1" t="s">
        <v>247</v>
      </c>
      <c r="IC226" s="1" t="s">
        <v>508</v>
      </c>
    </row>
    <row r="227" spans="1:239" ht="28.5">
      <c r="A227" s="66">
        <v>16.16</v>
      </c>
      <c r="B227" s="67" t="s">
        <v>117</v>
      </c>
      <c r="C227" s="39" t="s">
        <v>509</v>
      </c>
      <c r="D227" s="68">
        <v>12</v>
      </c>
      <c r="E227" s="69" t="s">
        <v>65</v>
      </c>
      <c r="F227" s="70">
        <v>72.77</v>
      </c>
      <c r="G227" s="40"/>
      <c r="H227" s="24"/>
      <c r="I227" s="47" t="s">
        <v>38</v>
      </c>
      <c r="J227" s="48">
        <f t="shared" si="12"/>
        <v>1</v>
      </c>
      <c r="K227" s="24" t="s">
        <v>39</v>
      </c>
      <c r="L227" s="24" t="s">
        <v>4</v>
      </c>
      <c r="M227" s="41"/>
      <c r="N227" s="24"/>
      <c r="O227" s="24"/>
      <c r="P227" s="46"/>
      <c r="Q227" s="24"/>
      <c r="R227" s="24"/>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59"/>
      <c r="BA227" s="42">
        <f t="shared" si="13"/>
        <v>873</v>
      </c>
      <c r="BB227" s="60">
        <f t="shared" si="14"/>
        <v>873</v>
      </c>
      <c r="BC227" s="56" t="str">
        <f>SpellNumber(L227,BB227)</f>
        <v>INR  Eight Hundred &amp; Seventy Three  Only</v>
      </c>
      <c r="IA227" s="1">
        <v>16.16</v>
      </c>
      <c r="IB227" s="1" t="s">
        <v>117</v>
      </c>
      <c r="IC227" s="1" t="s">
        <v>509</v>
      </c>
      <c r="ID227" s="1">
        <v>12</v>
      </c>
      <c r="IE227" s="3" t="s">
        <v>65</v>
      </c>
    </row>
    <row r="228" spans="1:237" ht="216.75" customHeight="1">
      <c r="A228" s="66">
        <v>16.17</v>
      </c>
      <c r="B228" s="67" t="s">
        <v>346</v>
      </c>
      <c r="C228" s="39" t="s">
        <v>510</v>
      </c>
      <c r="D228" s="79"/>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1"/>
      <c r="IA228" s="1">
        <v>16.17</v>
      </c>
      <c r="IB228" s="1" t="s">
        <v>346</v>
      </c>
      <c r="IC228" s="1" t="s">
        <v>510</v>
      </c>
    </row>
    <row r="229" spans="1:239" ht="42.75">
      <c r="A229" s="66">
        <v>16.18</v>
      </c>
      <c r="B229" s="67" t="s">
        <v>347</v>
      </c>
      <c r="C229" s="39" t="s">
        <v>511</v>
      </c>
      <c r="D229" s="68">
        <v>2</v>
      </c>
      <c r="E229" s="69" t="s">
        <v>65</v>
      </c>
      <c r="F229" s="70">
        <v>1387.5</v>
      </c>
      <c r="G229" s="40"/>
      <c r="H229" s="24"/>
      <c r="I229" s="47" t="s">
        <v>38</v>
      </c>
      <c r="J229" s="48">
        <f t="shared" si="12"/>
        <v>1</v>
      </c>
      <c r="K229" s="24" t="s">
        <v>39</v>
      </c>
      <c r="L229" s="24" t="s">
        <v>4</v>
      </c>
      <c r="M229" s="41"/>
      <c r="N229" s="24"/>
      <c r="O229" s="24"/>
      <c r="P229" s="46"/>
      <c r="Q229" s="24"/>
      <c r="R229" s="24"/>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59"/>
      <c r="BA229" s="42">
        <f t="shared" si="13"/>
        <v>2775</v>
      </c>
      <c r="BB229" s="60">
        <f t="shared" si="14"/>
        <v>2775</v>
      </c>
      <c r="BC229" s="56" t="str">
        <f>SpellNumber(L229,BB229)</f>
        <v>INR  Two Thousand Seven Hundred &amp; Seventy Five  Only</v>
      </c>
      <c r="IA229" s="1">
        <v>16.18</v>
      </c>
      <c r="IB229" s="1" t="s">
        <v>347</v>
      </c>
      <c r="IC229" s="1" t="s">
        <v>511</v>
      </c>
      <c r="ID229" s="1">
        <v>2</v>
      </c>
      <c r="IE229" s="3" t="s">
        <v>65</v>
      </c>
    </row>
    <row r="230" spans="1:237" ht="42.75">
      <c r="A230" s="66">
        <v>16.19</v>
      </c>
      <c r="B230" s="67" t="s">
        <v>348</v>
      </c>
      <c r="C230" s="39" t="s">
        <v>512</v>
      </c>
      <c r="D230" s="79"/>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1"/>
      <c r="IA230" s="1">
        <v>16.19</v>
      </c>
      <c r="IB230" s="1" t="s">
        <v>348</v>
      </c>
      <c r="IC230" s="1" t="s">
        <v>512</v>
      </c>
    </row>
    <row r="231" spans="1:239" ht="15.75">
      <c r="A231" s="66">
        <v>16.2</v>
      </c>
      <c r="B231" s="67" t="s">
        <v>349</v>
      </c>
      <c r="C231" s="39" t="s">
        <v>513</v>
      </c>
      <c r="D231" s="68">
        <v>13</v>
      </c>
      <c r="E231" s="69" t="s">
        <v>73</v>
      </c>
      <c r="F231" s="70">
        <v>8.15</v>
      </c>
      <c r="G231" s="65">
        <v>37800</v>
      </c>
      <c r="H231" s="50"/>
      <c r="I231" s="51" t="s">
        <v>38</v>
      </c>
      <c r="J231" s="52">
        <f t="shared" si="12"/>
        <v>1</v>
      </c>
      <c r="K231" s="50" t="s">
        <v>39</v>
      </c>
      <c r="L231" s="50" t="s">
        <v>4</v>
      </c>
      <c r="M231" s="53"/>
      <c r="N231" s="50"/>
      <c r="O231" s="50"/>
      <c r="P231" s="54"/>
      <c r="Q231" s="50"/>
      <c r="R231" s="50"/>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42">
        <f t="shared" si="13"/>
        <v>106</v>
      </c>
      <c r="BB231" s="55">
        <f t="shared" si="14"/>
        <v>106</v>
      </c>
      <c r="BC231" s="56" t="str">
        <f>SpellNumber(L231,BB231)</f>
        <v>INR  One Hundred &amp; Six  Only</v>
      </c>
      <c r="IA231" s="1">
        <v>16.2</v>
      </c>
      <c r="IB231" s="1" t="s">
        <v>349</v>
      </c>
      <c r="IC231" s="1" t="s">
        <v>513</v>
      </c>
      <c r="ID231" s="1">
        <v>13</v>
      </c>
      <c r="IE231" s="3" t="s">
        <v>73</v>
      </c>
    </row>
    <row r="232" spans="1:239" ht="15.75">
      <c r="A232" s="66">
        <v>16.21</v>
      </c>
      <c r="B232" s="67" t="s">
        <v>350</v>
      </c>
      <c r="C232" s="39" t="s">
        <v>514</v>
      </c>
      <c r="D232" s="68">
        <v>103</v>
      </c>
      <c r="E232" s="69" t="s">
        <v>73</v>
      </c>
      <c r="F232" s="70">
        <v>9.73</v>
      </c>
      <c r="G232" s="65">
        <v>37800</v>
      </c>
      <c r="H232" s="50"/>
      <c r="I232" s="51" t="s">
        <v>38</v>
      </c>
      <c r="J232" s="52">
        <f t="shared" si="12"/>
        <v>1</v>
      </c>
      <c r="K232" s="50" t="s">
        <v>39</v>
      </c>
      <c r="L232" s="50" t="s">
        <v>4</v>
      </c>
      <c r="M232" s="53"/>
      <c r="N232" s="50"/>
      <c r="O232" s="50"/>
      <c r="P232" s="54"/>
      <c r="Q232" s="50"/>
      <c r="R232" s="50"/>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42">
        <f t="shared" si="13"/>
        <v>1002</v>
      </c>
      <c r="BB232" s="55">
        <f t="shared" si="14"/>
        <v>1002</v>
      </c>
      <c r="BC232" s="56" t="str">
        <f>SpellNumber(L232,BB232)</f>
        <v>INR  One Thousand  &amp;Two  Only</v>
      </c>
      <c r="IA232" s="1">
        <v>16.21</v>
      </c>
      <c r="IB232" s="1" t="s">
        <v>350</v>
      </c>
      <c r="IC232" s="1" t="s">
        <v>514</v>
      </c>
      <c r="ID232" s="1">
        <v>103</v>
      </c>
      <c r="IE232" s="3" t="s">
        <v>73</v>
      </c>
    </row>
    <row r="233" spans="1:237" ht="42.75">
      <c r="A233" s="66">
        <v>16.22</v>
      </c>
      <c r="B233" s="67" t="s">
        <v>351</v>
      </c>
      <c r="C233" s="39" t="s">
        <v>515</v>
      </c>
      <c r="D233" s="79"/>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1"/>
      <c r="IA233" s="1">
        <v>16.22</v>
      </c>
      <c r="IB233" s="1" t="s">
        <v>351</v>
      </c>
      <c r="IC233" s="1" t="s">
        <v>515</v>
      </c>
    </row>
    <row r="234" spans="1:239" ht="28.5">
      <c r="A234" s="66">
        <v>16.23</v>
      </c>
      <c r="B234" s="67" t="s">
        <v>349</v>
      </c>
      <c r="C234" s="39" t="s">
        <v>516</v>
      </c>
      <c r="D234" s="68">
        <v>1.3</v>
      </c>
      <c r="E234" s="69" t="s">
        <v>73</v>
      </c>
      <c r="F234" s="70">
        <v>125.03</v>
      </c>
      <c r="G234" s="65">
        <v>37800</v>
      </c>
      <c r="H234" s="50"/>
      <c r="I234" s="51" t="s">
        <v>38</v>
      </c>
      <c r="J234" s="52">
        <f t="shared" si="12"/>
        <v>1</v>
      </c>
      <c r="K234" s="50" t="s">
        <v>39</v>
      </c>
      <c r="L234" s="50" t="s">
        <v>4</v>
      </c>
      <c r="M234" s="53"/>
      <c r="N234" s="50"/>
      <c r="O234" s="50"/>
      <c r="P234" s="54"/>
      <c r="Q234" s="50"/>
      <c r="R234" s="50"/>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42">
        <f t="shared" si="13"/>
        <v>163</v>
      </c>
      <c r="BB234" s="55">
        <f t="shared" si="14"/>
        <v>163</v>
      </c>
      <c r="BC234" s="56" t="str">
        <f>SpellNumber(L234,BB234)</f>
        <v>INR  One Hundred &amp; Sixty Three  Only</v>
      </c>
      <c r="IA234" s="1">
        <v>16.23</v>
      </c>
      <c r="IB234" s="1" t="s">
        <v>349</v>
      </c>
      <c r="IC234" s="1" t="s">
        <v>516</v>
      </c>
      <c r="ID234" s="1">
        <v>1.3</v>
      </c>
      <c r="IE234" s="3" t="s">
        <v>73</v>
      </c>
    </row>
    <row r="235" spans="1:239" ht="28.5">
      <c r="A235" s="66">
        <v>16.24</v>
      </c>
      <c r="B235" s="67" t="s">
        <v>350</v>
      </c>
      <c r="C235" s="39" t="s">
        <v>517</v>
      </c>
      <c r="D235" s="68">
        <v>24</v>
      </c>
      <c r="E235" s="69" t="s">
        <v>73</v>
      </c>
      <c r="F235" s="70">
        <v>126.74</v>
      </c>
      <c r="G235" s="40"/>
      <c r="H235" s="24"/>
      <c r="I235" s="47" t="s">
        <v>38</v>
      </c>
      <c r="J235" s="48">
        <f t="shared" si="12"/>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t="shared" si="13"/>
        <v>3042</v>
      </c>
      <c r="BB235" s="60">
        <f t="shared" si="14"/>
        <v>3042</v>
      </c>
      <c r="BC235" s="56" t="str">
        <f>SpellNumber(L235,BB235)</f>
        <v>INR  Three Thousand  &amp;Forty Two  Only</v>
      </c>
      <c r="IA235" s="1">
        <v>16.24</v>
      </c>
      <c r="IB235" s="1" t="s">
        <v>350</v>
      </c>
      <c r="IC235" s="1" t="s">
        <v>517</v>
      </c>
      <c r="ID235" s="1">
        <v>24</v>
      </c>
      <c r="IE235" s="3" t="s">
        <v>73</v>
      </c>
    </row>
    <row r="236" spans="1:237" ht="57">
      <c r="A236" s="66">
        <v>16.25</v>
      </c>
      <c r="B236" s="67" t="s">
        <v>352</v>
      </c>
      <c r="C236" s="39" t="s">
        <v>518</v>
      </c>
      <c r="D236" s="79"/>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1"/>
      <c r="IA236" s="1">
        <v>16.25</v>
      </c>
      <c r="IB236" s="1" t="s">
        <v>352</v>
      </c>
      <c r="IC236" s="1" t="s">
        <v>518</v>
      </c>
    </row>
    <row r="237" spans="1:239" ht="28.5">
      <c r="A237" s="66">
        <v>16.26</v>
      </c>
      <c r="B237" s="67" t="s">
        <v>117</v>
      </c>
      <c r="C237" s="39" t="s">
        <v>519</v>
      </c>
      <c r="D237" s="68">
        <v>1</v>
      </c>
      <c r="E237" s="69" t="s">
        <v>65</v>
      </c>
      <c r="F237" s="70">
        <v>206.7</v>
      </c>
      <c r="G237" s="65">
        <v>37800</v>
      </c>
      <c r="H237" s="50"/>
      <c r="I237" s="51" t="s">
        <v>38</v>
      </c>
      <c r="J237" s="52">
        <f t="shared" si="12"/>
        <v>1</v>
      </c>
      <c r="K237" s="50" t="s">
        <v>39</v>
      </c>
      <c r="L237" s="50" t="s">
        <v>4</v>
      </c>
      <c r="M237" s="53"/>
      <c r="N237" s="50"/>
      <c r="O237" s="50"/>
      <c r="P237" s="54"/>
      <c r="Q237" s="50"/>
      <c r="R237" s="50"/>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42">
        <f t="shared" si="13"/>
        <v>207</v>
      </c>
      <c r="BB237" s="55">
        <f t="shared" si="14"/>
        <v>207</v>
      </c>
      <c r="BC237" s="56" t="str">
        <f>SpellNumber(L237,BB237)</f>
        <v>INR  Two Hundred &amp; Seven  Only</v>
      </c>
      <c r="IA237" s="1">
        <v>16.26</v>
      </c>
      <c r="IB237" s="1" t="s">
        <v>117</v>
      </c>
      <c r="IC237" s="1" t="s">
        <v>519</v>
      </c>
      <c r="ID237" s="1">
        <v>1</v>
      </c>
      <c r="IE237" s="3" t="s">
        <v>65</v>
      </c>
    </row>
    <row r="238" spans="1:239" ht="28.5">
      <c r="A238" s="66">
        <v>16.27</v>
      </c>
      <c r="B238" s="67" t="s">
        <v>116</v>
      </c>
      <c r="C238" s="39" t="s">
        <v>520</v>
      </c>
      <c r="D238" s="68">
        <v>7</v>
      </c>
      <c r="E238" s="69" t="s">
        <v>65</v>
      </c>
      <c r="F238" s="70">
        <v>228.97</v>
      </c>
      <c r="G238" s="65">
        <v>37800</v>
      </c>
      <c r="H238" s="50"/>
      <c r="I238" s="51" t="s">
        <v>38</v>
      </c>
      <c r="J238" s="52">
        <f t="shared" si="12"/>
        <v>1</v>
      </c>
      <c r="K238" s="50" t="s">
        <v>39</v>
      </c>
      <c r="L238" s="50" t="s">
        <v>4</v>
      </c>
      <c r="M238" s="53"/>
      <c r="N238" s="50"/>
      <c r="O238" s="50"/>
      <c r="P238" s="54"/>
      <c r="Q238" s="50"/>
      <c r="R238" s="50"/>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42">
        <f t="shared" si="13"/>
        <v>1603</v>
      </c>
      <c r="BB238" s="55">
        <f t="shared" si="14"/>
        <v>1603</v>
      </c>
      <c r="BC238" s="56" t="str">
        <f>SpellNumber(L238,BB238)</f>
        <v>INR  One Thousand Six Hundred &amp; Three  Only</v>
      </c>
      <c r="IA238" s="1">
        <v>16.27</v>
      </c>
      <c r="IB238" s="1" t="s">
        <v>116</v>
      </c>
      <c r="IC238" s="1" t="s">
        <v>520</v>
      </c>
      <c r="ID238" s="1">
        <v>7</v>
      </c>
      <c r="IE238" s="3" t="s">
        <v>65</v>
      </c>
    </row>
    <row r="239" spans="1:237" ht="42.75">
      <c r="A239" s="66">
        <v>16.28</v>
      </c>
      <c r="B239" s="67" t="s">
        <v>248</v>
      </c>
      <c r="C239" s="39" t="s">
        <v>521</v>
      </c>
      <c r="D239" s="79"/>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1"/>
      <c r="IA239" s="1">
        <v>16.28</v>
      </c>
      <c r="IB239" s="1" t="s">
        <v>248</v>
      </c>
      <c r="IC239" s="1" t="s">
        <v>521</v>
      </c>
    </row>
    <row r="240" spans="1:239" ht="28.5">
      <c r="A240" s="66">
        <v>16.29</v>
      </c>
      <c r="B240" s="67" t="s">
        <v>117</v>
      </c>
      <c r="C240" s="39" t="s">
        <v>522</v>
      </c>
      <c r="D240" s="68">
        <v>4</v>
      </c>
      <c r="E240" s="69" t="s">
        <v>65</v>
      </c>
      <c r="F240" s="70">
        <v>367.33</v>
      </c>
      <c r="G240" s="65">
        <v>37800</v>
      </c>
      <c r="H240" s="50"/>
      <c r="I240" s="51" t="s">
        <v>38</v>
      </c>
      <c r="J240" s="52">
        <f t="shared" si="12"/>
        <v>1</v>
      </c>
      <c r="K240" s="50" t="s">
        <v>39</v>
      </c>
      <c r="L240" s="50" t="s">
        <v>4</v>
      </c>
      <c r="M240" s="53"/>
      <c r="N240" s="50"/>
      <c r="O240" s="50"/>
      <c r="P240" s="54"/>
      <c r="Q240" s="50"/>
      <c r="R240" s="50"/>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42">
        <f t="shared" si="13"/>
        <v>1469</v>
      </c>
      <c r="BB240" s="55">
        <f t="shared" si="14"/>
        <v>1469</v>
      </c>
      <c r="BC240" s="56" t="str">
        <f>SpellNumber(L240,BB240)</f>
        <v>INR  One Thousand Four Hundred &amp; Sixty Nine  Only</v>
      </c>
      <c r="IA240" s="1">
        <v>16.29</v>
      </c>
      <c r="IB240" s="1" t="s">
        <v>117</v>
      </c>
      <c r="IC240" s="1" t="s">
        <v>522</v>
      </c>
      <c r="ID240" s="1">
        <v>4</v>
      </c>
      <c r="IE240" s="3" t="s">
        <v>65</v>
      </c>
    </row>
    <row r="241" spans="1:237" ht="57">
      <c r="A241" s="66">
        <v>16.3</v>
      </c>
      <c r="B241" s="71" t="s">
        <v>118</v>
      </c>
      <c r="C241" s="39" t="s">
        <v>523</v>
      </c>
      <c r="D241" s="79"/>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1"/>
      <c r="IA241" s="1">
        <v>16.3</v>
      </c>
      <c r="IB241" s="1" t="s">
        <v>118</v>
      </c>
      <c r="IC241" s="1" t="s">
        <v>523</v>
      </c>
    </row>
    <row r="242" spans="1:239" ht="28.5">
      <c r="A242" s="66">
        <v>16.31</v>
      </c>
      <c r="B242" s="71" t="s">
        <v>117</v>
      </c>
      <c r="C242" s="39" t="s">
        <v>524</v>
      </c>
      <c r="D242" s="68">
        <v>1</v>
      </c>
      <c r="E242" s="69" t="s">
        <v>65</v>
      </c>
      <c r="F242" s="70">
        <v>484.3</v>
      </c>
      <c r="G242" s="40"/>
      <c r="H242" s="24"/>
      <c r="I242" s="47" t="s">
        <v>38</v>
      </c>
      <c r="J242" s="48">
        <f aca="true" t="shared" si="15" ref="J242:J273">IF(I242="Less(-)",-1,1)</f>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9"/>
      <c r="BA242" s="42">
        <f aca="true" t="shared" si="16" ref="BA242:BA273">ROUND(total_amount_ba($B$2,$D$2,D242,F242,J242,K242,M242),0)</f>
        <v>484</v>
      </c>
      <c r="BB242" s="60">
        <f aca="true" t="shared" si="17" ref="BB242:BB273">BA242+SUM(N242:AZ242)</f>
        <v>484</v>
      </c>
      <c r="BC242" s="56" t="str">
        <f aca="true" t="shared" si="18" ref="BC242:BC273">SpellNumber(L242,BB242)</f>
        <v>INR  Four Hundred &amp; Eighty Four  Only</v>
      </c>
      <c r="IA242" s="1">
        <v>16.31</v>
      </c>
      <c r="IB242" s="1" t="s">
        <v>117</v>
      </c>
      <c r="IC242" s="1" t="s">
        <v>524</v>
      </c>
      <c r="ID242" s="1">
        <v>1</v>
      </c>
      <c r="IE242" s="3" t="s">
        <v>65</v>
      </c>
    </row>
    <row r="243" spans="1:237" ht="57">
      <c r="A243" s="66">
        <v>16.32</v>
      </c>
      <c r="B243" s="67" t="s">
        <v>353</v>
      </c>
      <c r="C243" s="39" t="s">
        <v>525</v>
      </c>
      <c r="D243" s="79"/>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1"/>
      <c r="IA243" s="1">
        <v>16.32</v>
      </c>
      <c r="IB243" s="1" t="s">
        <v>353</v>
      </c>
      <c r="IC243" s="1" t="s">
        <v>525</v>
      </c>
    </row>
    <row r="244" spans="1:239" ht="28.5">
      <c r="A244" s="66">
        <v>16.33</v>
      </c>
      <c r="B244" s="67" t="s">
        <v>354</v>
      </c>
      <c r="C244" s="39" t="s">
        <v>526</v>
      </c>
      <c r="D244" s="68">
        <v>18</v>
      </c>
      <c r="E244" s="69" t="s">
        <v>65</v>
      </c>
      <c r="F244" s="70">
        <v>466.46</v>
      </c>
      <c r="G244" s="40"/>
      <c r="H244" s="24"/>
      <c r="I244" s="47" t="s">
        <v>38</v>
      </c>
      <c r="J244" s="48">
        <f t="shared" si="15"/>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9"/>
      <c r="BA244" s="42">
        <f t="shared" si="16"/>
        <v>8396</v>
      </c>
      <c r="BB244" s="60">
        <f t="shared" si="17"/>
        <v>8396</v>
      </c>
      <c r="BC244" s="56" t="str">
        <f t="shared" si="18"/>
        <v>INR  Eight Thousand Three Hundred &amp; Ninety Six  Only</v>
      </c>
      <c r="IA244" s="1">
        <v>16.33</v>
      </c>
      <c r="IB244" s="1" t="s">
        <v>354</v>
      </c>
      <c r="IC244" s="1" t="s">
        <v>526</v>
      </c>
      <c r="ID244" s="1">
        <v>18</v>
      </c>
      <c r="IE244" s="3" t="s">
        <v>65</v>
      </c>
    </row>
    <row r="245" spans="1:239" ht="57">
      <c r="A245" s="66">
        <v>16.34</v>
      </c>
      <c r="B245" s="67" t="s">
        <v>355</v>
      </c>
      <c r="C245" s="39" t="s">
        <v>527</v>
      </c>
      <c r="D245" s="68">
        <v>16</v>
      </c>
      <c r="E245" s="69" t="s">
        <v>65</v>
      </c>
      <c r="F245" s="70">
        <v>53.7</v>
      </c>
      <c r="G245" s="40"/>
      <c r="H245" s="24"/>
      <c r="I245" s="47" t="s">
        <v>38</v>
      </c>
      <c r="J245" s="48">
        <f t="shared" si="15"/>
        <v>1</v>
      </c>
      <c r="K245" s="24" t="s">
        <v>39</v>
      </c>
      <c r="L245" s="24" t="s">
        <v>4</v>
      </c>
      <c r="M245" s="41"/>
      <c r="N245" s="24"/>
      <c r="O245" s="24"/>
      <c r="P245" s="46"/>
      <c r="Q245" s="24"/>
      <c r="R245" s="24"/>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59"/>
      <c r="BA245" s="42">
        <f t="shared" si="16"/>
        <v>859</v>
      </c>
      <c r="BB245" s="60">
        <f t="shared" si="17"/>
        <v>859</v>
      </c>
      <c r="BC245" s="56" t="str">
        <f t="shared" si="18"/>
        <v>INR  Eight Hundred &amp; Fifty Nine  Only</v>
      </c>
      <c r="IA245" s="1">
        <v>16.34</v>
      </c>
      <c r="IB245" s="1" t="s">
        <v>355</v>
      </c>
      <c r="IC245" s="1" t="s">
        <v>527</v>
      </c>
      <c r="ID245" s="1">
        <v>16</v>
      </c>
      <c r="IE245" s="3" t="s">
        <v>65</v>
      </c>
    </row>
    <row r="246" spans="1:237" ht="28.5">
      <c r="A246" s="66">
        <v>16.35</v>
      </c>
      <c r="B246" s="67" t="s">
        <v>249</v>
      </c>
      <c r="C246" s="39" t="s">
        <v>528</v>
      </c>
      <c r="D246" s="79"/>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1"/>
      <c r="IA246" s="1">
        <v>16.35</v>
      </c>
      <c r="IB246" s="1" t="s">
        <v>249</v>
      </c>
      <c r="IC246" s="1" t="s">
        <v>528</v>
      </c>
    </row>
    <row r="247" spans="1:239" ht="33" customHeight="1">
      <c r="A247" s="66">
        <v>16.36</v>
      </c>
      <c r="B247" s="67" t="s">
        <v>250</v>
      </c>
      <c r="C247" s="39" t="s">
        <v>529</v>
      </c>
      <c r="D247" s="68">
        <v>5</v>
      </c>
      <c r="E247" s="69" t="s">
        <v>65</v>
      </c>
      <c r="F247" s="70">
        <v>286.93</v>
      </c>
      <c r="G247" s="40"/>
      <c r="H247" s="24"/>
      <c r="I247" s="47" t="s">
        <v>38</v>
      </c>
      <c r="J247" s="48">
        <f t="shared" si="15"/>
        <v>1</v>
      </c>
      <c r="K247" s="24" t="s">
        <v>39</v>
      </c>
      <c r="L247" s="24" t="s">
        <v>4</v>
      </c>
      <c r="M247" s="41"/>
      <c r="N247" s="24"/>
      <c r="O247" s="24"/>
      <c r="P247" s="46"/>
      <c r="Q247" s="24"/>
      <c r="R247" s="24"/>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59"/>
      <c r="BA247" s="42">
        <f t="shared" si="16"/>
        <v>1435</v>
      </c>
      <c r="BB247" s="60">
        <f t="shared" si="17"/>
        <v>1435</v>
      </c>
      <c r="BC247" s="56" t="str">
        <f t="shared" si="18"/>
        <v>INR  One Thousand Four Hundred &amp; Thirty Five  Only</v>
      </c>
      <c r="IA247" s="1">
        <v>16.36</v>
      </c>
      <c r="IB247" s="1" t="s">
        <v>250</v>
      </c>
      <c r="IC247" s="1" t="s">
        <v>529</v>
      </c>
      <c r="ID247" s="1">
        <v>5</v>
      </c>
      <c r="IE247" s="3" t="s">
        <v>65</v>
      </c>
    </row>
    <row r="248" spans="1:239" ht="61.5" customHeight="1">
      <c r="A248" s="66">
        <v>16.37</v>
      </c>
      <c r="B248" s="67" t="s">
        <v>356</v>
      </c>
      <c r="C248" s="39" t="s">
        <v>530</v>
      </c>
      <c r="D248" s="68">
        <v>13</v>
      </c>
      <c r="E248" s="69" t="s">
        <v>73</v>
      </c>
      <c r="F248" s="70">
        <v>135.16</v>
      </c>
      <c r="G248" s="40"/>
      <c r="H248" s="24"/>
      <c r="I248" s="47" t="s">
        <v>38</v>
      </c>
      <c r="J248" s="48">
        <f t="shared" si="15"/>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 t="shared" si="16"/>
        <v>1757</v>
      </c>
      <c r="BB248" s="60">
        <f t="shared" si="17"/>
        <v>1757</v>
      </c>
      <c r="BC248" s="56" t="str">
        <f t="shared" si="18"/>
        <v>INR  One Thousand Seven Hundred &amp; Fifty Seven  Only</v>
      </c>
      <c r="IA248" s="1">
        <v>16.37</v>
      </c>
      <c r="IB248" s="1" t="s">
        <v>356</v>
      </c>
      <c r="IC248" s="1" t="s">
        <v>530</v>
      </c>
      <c r="ID248" s="1">
        <v>13</v>
      </c>
      <c r="IE248" s="3" t="s">
        <v>73</v>
      </c>
    </row>
    <row r="249" spans="1:237" ht="15.75">
      <c r="A249" s="66">
        <v>17</v>
      </c>
      <c r="B249" s="67" t="s">
        <v>357</v>
      </c>
      <c r="C249" s="39" t="s">
        <v>531</v>
      </c>
      <c r="D249" s="79"/>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1"/>
      <c r="IA249" s="1">
        <v>17</v>
      </c>
      <c r="IB249" s="1" t="s">
        <v>357</v>
      </c>
      <c r="IC249" s="1" t="s">
        <v>531</v>
      </c>
    </row>
    <row r="250" spans="1:237" ht="100.5" customHeight="1">
      <c r="A250" s="66">
        <v>17.01</v>
      </c>
      <c r="B250" s="67" t="s">
        <v>358</v>
      </c>
      <c r="C250" s="39" t="s">
        <v>532</v>
      </c>
      <c r="D250" s="79"/>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1"/>
      <c r="IA250" s="1">
        <v>17.01</v>
      </c>
      <c r="IB250" s="1" t="s">
        <v>358</v>
      </c>
      <c r="IC250" s="1" t="s">
        <v>532</v>
      </c>
    </row>
    <row r="251" spans="1:237" ht="15.75">
      <c r="A251" s="66">
        <v>17.02</v>
      </c>
      <c r="B251" s="67" t="s">
        <v>359</v>
      </c>
      <c r="C251" s="39" t="s">
        <v>533</v>
      </c>
      <c r="D251" s="79"/>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1"/>
      <c r="IA251" s="1">
        <v>17.02</v>
      </c>
      <c r="IB251" s="1" t="s">
        <v>359</v>
      </c>
      <c r="IC251" s="1" t="s">
        <v>533</v>
      </c>
    </row>
    <row r="252" spans="1:239" ht="42.75">
      <c r="A252" s="66">
        <v>17.03</v>
      </c>
      <c r="B252" s="67" t="s">
        <v>360</v>
      </c>
      <c r="C252" s="39" t="s">
        <v>534</v>
      </c>
      <c r="D252" s="68">
        <v>1</v>
      </c>
      <c r="E252" s="69" t="s">
        <v>65</v>
      </c>
      <c r="F252" s="70">
        <v>2022.79</v>
      </c>
      <c r="G252" s="40"/>
      <c r="H252" s="24"/>
      <c r="I252" s="47" t="s">
        <v>38</v>
      </c>
      <c r="J252" s="48">
        <f t="shared" si="15"/>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 t="shared" si="16"/>
        <v>2023</v>
      </c>
      <c r="BB252" s="60">
        <f t="shared" si="17"/>
        <v>2023</v>
      </c>
      <c r="BC252" s="56" t="str">
        <f t="shared" si="18"/>
        <v>INR  Two Thousand  &amp;Twenty Three  Only</v>
      </c>
      <c r="IA252" s="1">
        <v>17.03</v>
      </c>
      <c r="IB252" s="1" t="s">
        <v>360</v>
      </c>
      <c r="IC252" s="1" t="s">
        <v>534</v>
      </c>
      <c r="ID252" s="1">
        <v>1</v>
      </c>
      <c r="IE252" s="3" t="s">
        <v>65</v>
      </c>
    </row>
    <row r="253" spans="1:237" ht="171">
      <c r="A253" s="66">
        <v>17.04</v>
      </c>
      <c r="B253" s="67" t="s">
        <v>361</v>
      </c>
      <c r="C253" s="39" t="s">
        <v>535</v>
      </c>
      <c r="D253" s="79"/>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1"/>
      <c r="IA253" s="1">
        <v>17.04</v>
      </c>
      <c r="IB253" s="1" t="s">
        <v>361</v>
      </c>
      <c r="IC253" s="1" t="s">
        <v>535</v>
      </c>
    </row>
    <row r="254" spans="1:239" ht="28.5">
      <c r="A254" s="66">
        <v>17.05</v>
      </c>
      <c r="B254" s="67" t="s">
        <v>362</v>
      </c>
      <c r="C254" s="39" t="s">
        <v>536</v>
      </c>
      <c r="D254" s="68">
        <v>1</v>
      </c>
      <c r="E254" s="69" t="s">
        <v>65</v>
      </c>
      <c r="F254" s="70">
        <v>546.69</v>
      </c>
      <c r="G254" s="40"/>
      <c r="H254" s="24"/>
      <c r="I254" s="47" t="s">
        <v>38</v>
      </c>
      <c r="J254" s="48">
        <f t="shared" si="15"/>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 t="shared" si="16"/>
        <v>547</v>
      </c>
      <c r="BB254" s="60">
        <f t="shared" si="17"/>
        <v>547</v>
      </c>
      <c r="BC254" s="56" t="str">
        <f t="shared" si="18"/>
        <v>INR  Five Hundred &amp; Forty Seven  Only</v>
      </c>
      <c r="IA254" s="1">
        <v>17.05</v>
      </c>
      <c r="IB254" s="1" t="s">
        <v>362</v>
      </c>
      <c r="IC254" s="1" t="s">
        <v>536</v>
      </c>
      <c r="ID254" s="1">
        <v>1</v>
      </c>
      <c r="IE254" s="3" t="s">
        <v>65</v>
      </c>
    </row>
    <row r="255" spans="1:237" ht="28.5">
      <c r="A255" s="66">
        <v>18</v>
      </c>
      <c r="B255" s="67" t="s">
        <v>363</v>
      </c>
      <c r="C255" s="39" t="s">
        <v>537</v>
      </c>
      <c r="D255" s="79"/>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1"/>
      <c r="IA255" s="1">
        <v>18</v>
      </c>
      <c r="IB255" s="1" t="s">
        <v>363</v>
      </c>
      <c r="IC255" s="1" t="s">
        <v>537</v>
      </c>
    </row>
    <row r="256" spans="1:237" ht="85.5">
      <c r="A256" s="66">
        <v>18.01</v>
      </c>
      <c r="B256" s="67" t="s">
        <v>364</v>
      </c>
      <c r="C256" s="39" t="s">
        <v>538</v>
      </c>
      <c r="D256" s="79"/>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1"/>
      <c r="IA256" s="1">
        <v>18.01</v>
      </c>
      <c r="IB256" s="1" t="s">
        <v>364</v>
      </c>
      <c r="IC256" s="1" t="s">
        <v>538</v>
      </c>
    </row>
    <row r="257" spans="1:239" ht="42.75">
      <c r="A257" s="66">
        <v>18.02</v>
      </c>
      <c r="B257" s="67" t="s">
        <v>365</v>
      </c>
      <c r="C257" s="39" t="s">
        <v>539</v>
      </c>
      <c r="D257" s="68">
        <v>14.2</v>
      </c>
      <c r="E257" s="69" t="s">
        <v>52</v>
      </c>
      <c r="F257" s="70">
        <v>340.64</v>
      </c>
      <c r="G257" s="40"/>
      <c r="H257" s="24"/>
      <c r="I257" s="47" t="s">
        <v>38</v>
      </c>
      <c r="J257" s="48">
        <f t="shared" si="15"/>
        <v>1</v>
      </c>
      <c r="K257" s="24" t="s">
        <v>39</v>
      </c>
      <c r="L257" s="24" t="s">
        <v>4</v>
      </c>
      <c r="M257" s="41"/>
      <c r="N257" s="24"/>
      <c r="O257" s="24"/>
      <c r="P257" s="46"/>
      <c r="Q257" s="24"/>
      <c r="R257" s="24"/>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59"/>
      <c r="BA257" s="42">
        <f t="shared" si="16"/>
        <v>4837</v>
      </c>
      <c r="BB257" s="60">
        <f t="shared" si="17"/>
        <v>4837</v>
      </c>
      <c r="BC257" s="56" t="str">
        <f t="shared" si="18"/>
        <v>INR  Four Thousand Eight Hundred &amp; Thirty Seven  Only</v>
      </c>
      <c r="IA257" s="1">
        <v>18.02</v>
      </c>
      <c r="IB257" s="1" t="s">
        <v>365</v>
      </c>
      <c r="IC257" s="1" t="s">
        <v>539</v>
      </c>
      <c r="ID257" s="1">
        <v>14.2</v>
      </c>
      <c r="IE257" s="3" t="s">
        <v>52</v>
      </c>
    </row>
    <row r="258" spans="1:237" ht="15.75">
      <c r="A258" s="66">
        <v>19</v>
      </c>
      <c r="B258" s="67" t="s">
        <v>84</v>
      </c>
      <c r="C258" s="39" t="s">
        <v>540</v>
      </c>
      <c r="D258" s="79"/>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1"/>
      <c r="IA258" s="1">
        <v>19</v>
      </c>
      <c r="IB258" s="1" t="s">
        <v>84</v>
      </c>
      <c r="IC258" s="1" t="s">
        <v>540</v>
      </c>
    </row>
    <row r="259" spans="1:239" ht="409.5">
      <c r="A259" s="66">
        <v>19.01</v>
      </c>
      <c r="B259" s="67" t="s">
        <v>251</v>
      </c>
      <c r="C259" s="39" t="s">
        <v>541</v>
      </c>
      <c r="D259" s="68">
        <v>2.6</v>
      </c>
      <c r="E259" s="69" t="s">
        <v>259</v>
      </c>
      <c r="F259" s="70">
        <v>4942.04</v>
      </c>
      <c r="G259" s="40"/>
      <c r="H259" s="24"/>
      <c r="I259" s="47" t="s">
        <v>38</v>
      </c>
      <c r="J259" s="48">
        <f t="shared" si="15"/>
        <v>1</v>
      </c>
      <c r="K259" s="24" t="s">
        <v>39</v>
      </c>
      <c r="L259" s="24" t="s">
        <v>4</v>
      </c>
      <c r="M259" s="41"/>
      <c r="N259" s="24"/>
      <c r="O259" s="24"/>
      <c r="P259" s="46"/>
      <c r="Q259" s="24"/>
      <c r="R259" s="24"/>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59"/>
      <c r="BA259" s="42">
        <f t="shared" si="16"/>
        <v>12849</v>
      </c>
      <c r="BB259" s="60">
        <f t="shared" si="17"/>
        <v>12849</v>
      </c>
      <c r="BC259" s="56" t="str">
        <f t="shared" si="18"/>
        <v>INR  Twelve Thousand Eight Hundred &amp; Forty Nine  Only</v>
      </c>
      <c r="IA259" s="1">
        <v>19.01</v>
      </c>
      <c r="IB259" s="84" t="s">
        <v>251</v>
      </c>
      <c r="IC259" s="1" t="s">
        <v>541</v>
      </c>
      <c r="ID259" s="1">
        <v>2.6</v>
      </c>
      <c r="IE259" s="3" t="s">
        <v>259</v>
      </c>
    </row>
    <row r="260" spans="1:239" ht="71.25">
      <c r="A260" s="66">
        <v>19.02</v>
      </c>
      <c r="B260" s="67" t="s">
        <v>252</v>
      </c>
      <c r="C260" s="39" t="s">
        <v>542</v>
      </c>
      <c r="D260" s="68">
        <v>3</v>
      </c>
      <c r="E260" s="69" t="s">
        <v>260</v>
      </c>
      <c r="F260" s="70">
        <v>422.32</v>
      </c>
      <c r="G260" s="40"/>
      <c r="H260" s="24"/>
      <c r="I260" s="47" t="s">
        <v>38</v>
      </c>
      <c r="J260" s="48">
        <f t="shared" si="15"/>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 t="shared" si="16"/>
        <v>1267</v>
      </c>
      <c r="BB260" s="60">
        <f t="shared" si="17"/>
        <v>1267</v>
      </c>
      <c r="BC260" s="56" t="str">
        <f t="shared" si="18"/>
        <v>INR  One Thousand Two Hundred &amp; Sixty Seven  Only</v>
      </c>
      <c r="IA260" s="1">
        <v>19.02</v>
      </c>
      <c r="IB260" s="1" t="s">
        <v>252</v>
      </c>
      <c r="IC260" s="1" t="s">
        <v>542</v>
      </c>
      <c r="ID260" s="1">
        <v>3</v>
      </c>
      <c r="IE260" s="3" t="s">
        <v>260</v>
      </c>
    </row>
    <row r="261" spans="1:239" ht="57">
      <c r="A261" s="66">
        <v>19.03</v>
      </c>
      <c r="B261" s="67" t="s">
        <v>366</v>
      </c>
      <c r="C261" s="39" t="s">
        <v>543</v>
      </c>
      <c r="D261" s="68">
        <v>1</v>
      </c>
      <c r="E261" s="69" t="s">
        <v>260</v>
      </c>
      <c r="F261" s="70">
        <v>555.01</v>
      </c>
      <c r="G261" s="40"/>
      <c r="H261" s="24"/>
      <c r="I261" s="47" t="s">
        <v>38</v>
      </c>
      <c r="J261" s="48">
        <f t="shared" si="15"/>
        <v>1</v>
      </c>
      <c r="K261" s="24" t="s">
        <v>39</v>
      </c>
      <c r="L261" s="24" t="s">
        <v>4</v>
      </c>
      <c r="M261" s="41"/>
      <c r="N261" s="24"/>
      <c r="O261" s="24"/>
      <c r="P261" s="46"/>
      <c r="Q261" s="24"/>
      <c r="R261" s="24"/>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59"/>
      <c r="BA261" s="42">
        <f t="shared" si="16"/>
        <v>555</v>
      </c>
      <c r="BB261" s="60">
        <f t="shared" si="17"/>
        <v>555</v>
      </c>
      <c r="BC261" s="56" t="str">
        <f t="shared" si="18"/>
        <v>INR  Five Hundred &amp; Fifty Five  Only</v>
      </c>
      <c r="IA261" s="1">
        <v>19.03</v>
      </c>
      <c r="IB261" s="1" t="s">
        <v>366</v>
      </c>
      <c r="IC261" s="1" t="s">
        <v>543</v>
      </c>
      <c r="ID261" s="1">
        <v>1</v>
      </c>
      <c r="IE261" s="3" t="s">
        <v>260</v>
      </c>
    </row>
    <row r="262" spans="1:239" ht="57">
      <c r="A262" s="66">
        <v>19.04</v>
      </c>
      <c r="B262" s="67" t="s">
        <v>253</v>
      </c>
      <c r="C262" s="39" t="s">
        <v>544</v>
      </c>
      <c r="D262" s="68">
        <v>11</v>
      </c>
      <c r="E262" s="69" t="s">
        <v>260</v>
      </c>
      <c r="F262" s="70">
        <v>58.65</v>
      </c>
      <c r="G262" s="40"/>
      <c r="H262" s="24"/>
      <c r="I262" s="47" t="s">
        <v>38</v>
      </c>
      <c r="J262" s="48">
        <f t="shared" si="15"/>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 t="shared" si="16"/>
        <v>645</v>
      </c>
      <c r="BB262" s="60">
        <f t="shared" si="17"/>
        <v>645</v>
      </c>
      <c r="BC262" s="56" t="str">
        <f t="shared" si="18"/>
        <v>INR  Six Hundred &amp; Forty Five  Only</v>
      </c>
      <c r="IA262" s="1">
        <v>19.04</v>
      </c>
      <c r="IB262" s="1" t="s">
        <v>253</v>
      </c>
      <c r="IC262" s="1" t="s">
        <v>544</v>
      </c>
      <c r="ID262" s="1">
        <v>11</v>
      </c>
      <c r="IE262" s="3" t="s">
        <v>260</v>
      </c>
    </row>
    <row r="263" spans="1:239" ht="28.5">
      <c r="A263" s="66">
        <v>19.05</v>
      </c>
      <c r="B263" s="67" t="s">
        <v>254</v>
      </c>
      <c r="C263" s="39" t="s">
        <v>545</v>
      </c>
      <c r="D263" s="68">
        <v>25</v>
      </c>
      <c r="E263" s="69" t="s">
        <v>260</v>
      </c>
      <c r="F263" s="70">
        <v>29.32</v>
      </c>
      <c r="G263" s="40"/>
      <c r="H263" s="24"/>
      <c r="I263" s="47" t="s">
        <v>38</v>
      </c>
      <c r="J263" s="48">
        <f t="shared" si="15"/>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 t="shared" si="16"/>
        <v>733</v>
      </c>
      <c r="BB263" s="60">
        <f t="shared" si="17"/>
        <v>733</v>
      </c>
      <c r="BC263" s="56" t="str">
        <f t="shared" si="18"/>
        <v>INR  Seven Hundred &amp; Thirty Three  Only</v>
      </c>
      <c r="IA263" s="1">
        <v>19.05</v>
      </c>
      <c r="IB263" s="1" t="s">
        <v>254</v>
      </c>
      <c r="IC263" s="1" t="s">
        <v>545</v>
      </c>
      <c r="ID263" s="1">
        <v>25</v>
      </c>
      <c r="IE263" s="3" t="s">
        <v>260</v>
      </c>
    </row>
    <row r="264" spans="1:239" ht="57">
      <c r="A264" s="66">
        <v>19.06</v>
      </c>
      <c r="B264" s="67" t="s">
        <v>255</v>
      </c>
      <c r="C264" s="39" t="s">
        <v>546</v>
      </c>
      <c r="D264" s="68">
        <v>3</v>
      </c>
      <c r="E264" s="69" t="s">
        <v>260</v>
      </c>
      <c r="F264" s="70">
        <v>504.43</v>
      </c>
      <c r="G264" s="40"/>
      <c r="H264" s="24"/>
      <c r="I264" s="47" t="s">
        <v>38</v>
      </c>
      <c r="J264" s="48">
        <f t="shared" si="15"/>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9"/>
      <c r="BA264" s="42">
        <f t="shared" si="16"/>
        <v>1513</v>
      </c>
      <c r="BB264" s="60">
        <f t="shared" si="17"/>
        <v>1513</v>
      </c>
      <c r="BC264" s="56" t="str">
        <f t="shared" si="18"/>
        <v>INR  One Thousand Five Hundred &amp; Thirteen  Only</v>
      </c>
      <c r="IA264" s="1">
        <v>19.06</v>
      </c>
      <c r="IB264" s="1" t="s">
        <v>255</v>
      </c>
      <c r="IC264" s="1" t="s">
        <v>546</v>
      </c>
      <c r="ID264" s="1">
        <v>3</v>
      </c>
      <c r="IE264" s="3" t="s">
        <v>260</v>
      </c>
    </row>
    <row r="265" spans="1:239" ht="42.75">
      <c r="A265" s="66">
        <v>19.07</v>
      </c>
      <c r="B265" s="67" t="s">
        <v>256</v>
      </c>
      <c r="C265" s="39" t="s">
        <v>547</v>
      </c>
      <c r="D265" s="68">
        <v>3</v>
      </c>
      <c r="E265" s="69" t="s">
        <v>260</v>
      </c>
      <c r="F265" s="70">
        <v>281.45</v>
      </c>
      <c r="G265" s="40"/>
      <c r="H265" s="24"/>
      <c r="I265" s="47" t="s">
        <v>38</v>
      </c>
      <c r="J265" s="48">
        <f t="shared" si="15"/>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 t="shared" si="16"/>
        <v>844</v>
      </c>
      <c r="BB265" s="60">
        <f t="shared" si="17"/>
        <v>844</v>
      </c>
      <c r="BC265" s="56" t="str">
        <f t="shared" si="18"/>
        <v>INR  Eight Hundred &amp; Forty Four  Only</v>
      </c>
      <c r="IA265" s="1">
        <v>19.07</v>
      </c>
      <c r="IB265" s="1" t="s">
        <v>256</v>
      </c>
      <c r="IC265" s="1" t="s">
        <v>547</v>
      </c>
      <c r="ID265" s="1">
        <v>3</v>
      </c>
      <c r="IE265" s="3" t="s">
        <v>260</v>
      </c>
    </row>
    <row r="266" spans="1:239" ht="150" customHeight="1">
      <c r="A266" s="70">
        <v>19.08</v>
      </c>
      <c r="B266" s="67" t="s">
        <v>367</v>
      </c>
      <c r="C266" s="39" t="s">
        <v>548</v>
      </c>
      <c r="D266" s="68">
        <v>10.25</v>
      </c>
      <c r="E266" s="69" t="s">
        <v>119</v>
      </c>
      <c r="F266" s="70">
        <v>1972.2</v>
      </c>
      <c r="G266" s="40"/>
      <c r="H266" s="24"/>
      <c r="I266" s="47" t="s">
        <v>38</v>
      </c>
      <c r="J266" s="48">
        <f t="shared" si="15"/>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 t="shared" si="16"/>
        <v>20215</v>
      </c>
      <c r="BB266" s="60">
        <f t="shared" si="17"/>
        <v>20215</v>
      </c>
      <c r="BC266" s="56" t="str">
        <f t="shared" si="18"/>
        <v>INR  Twenty Thousand Two Hundred &amp; Fifteen  Only</v>
      </c>
      <c r="IA266" s="1">
        <v>19.08</v>
      </c>
      <c r="IB266" s="84" t="s">
        <v>367</v>
      </c>
      <c r="IC266" s="1" t="s">
        <v>548</v>
      </c>
      <c r="ID266" s="1">
        <v>10.25</v>
      </c>
      <c r="IE266" s="3" t="s">
        <v>119</v>
      </c>
    </row>
    <row r="267" spans="1:239" ht="51.75" customHeight="1">
      <c r="A267" s="66">
        <v>19.09</v>
      </c>
      <c r="B267" s="67" t="s">
        <v>257</v>
      </c>
      <c r="C267" s="39" t="s">
        <v>549</v>
      </c>
      <c r="D267" s="68">
        <v>3</v>
      </c>
      <c r="E267" s="69" t="s">
        <v>260</v>
      </c>
      <c r="F267" s="70">
        <v>2053.04</v>
      </c>
      <c r="G267" s="40"/>
      <c r="H267" s="24"/>
      <c r="I267" s="47" t="s">
        <v>38</v>
      </c>
      <c r="J267" s="48">
        <f t="shared" si="15"/>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 t="shared" si="16"/>
        <v>6159</v>
      </c>
      <c r="BB267" s="60">
        <f t="shared" si="17"/>
        <v>6159</v>
      </c>
      <c r="BC267" s="56" t="str">
        <f t="shared" si="18"/>
        <v>INR  Six Thousand One Hundred &amp; Fifty Nine  Only</v>
      </c>
      <c r="IA267" s="1">
        <v>19.09</v>
      </c>
      <c r="IB267" s="84" t="s">
        <v>257</v>
      </c>
      <c r="IC267" s="1" t="s">
        <v>549</v>
      </c>
      <c r="ID267" s="1">
        <v>3</v>
      </c>
      <c r="IE267" s="3" t="s">
        <v>260</v>
      </c>
    </row>
    <row r="268" spans="1:239" ht="73.5" customHeight="1">
      <c r="A268" s="66">
        <v>19.1</v>
      </c>
      <c r="B268" s="67" t="s">
        <v>258</v>
      </c>
      <c r="C268" s="39" t="s">
        <v>550</v>
      </c>
      <c r="D268" s="68">
        <v>3</v>
      </c>
      <c r="E268" s="69" t="s">
        <v>260</v>
      </c>
      <c r="F268" s="70">
        <v>815.75</v>
      </c>
      <c r="G268" s="40"/>
      <c r="H268" s="24"/>
      <c r="I268" s="47" t="s">
        <v>38</v>
      </c>
      <c r="J268" s="48">
        <f t="shared" si="15"/>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 t="shared" si="16"/>
        <v>2447</v>
      </c>
      <c r="BB268" s="60">
        <f t="shared" si="17"/>
        <v>2447</v>
      </c>
      <c r="BC268" s="56" t="str">
        <f t="shared" si="18"/>
        <v>INR  Two Thousand Four Hundred &amp; Forty Seven  Only</v>
      </c>
      <c r="IA268" s="1">
        <v>19.1</v>
      </c>
      <c r="IB268" s="84" t="s">
        <v>258</v>
      </c>
      <c r="IC268" s="1" t="s">
        <v>550</v>
      </c>
      <c r="ID268" s="1">
        <v>3</v>
      </c>
      <c r="IE268" s="3" t="s">
        <v>260</v>
      </c>
    </row>
    <row r="269" spans="1:239" ht="33.75" customHeight="1">
      <c r="A269" s="66">
        <v>19.11</v>
      </c>
      <c r="B269" s="67" t="s">
        <v>368</v>
      </c>
      <c r="C269" s="39" t="s">
        <v>551</v>
      </c>
      <c r="D269" s="68">
        <v>6</v>
      </c>
      <c r="E269" s="69" t="s">
        <v>65</v>
      </c>
      <c r="F269" s="70">
        <v>181.85</v>
      </c>
      <c r="G269" s="40"/>
      <c r="H269" s="24"/>
      <c r="I269" s="47" t="s">
        <v>38</v>
      </c>
      <c r="J269" s="48">
        <f t="shared" si="15"/>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 t="shared" si="16"/>
        <v>1091</v>
      </c>
      <c r="BB269" s="60">
        <f t="shared" si="17"/>
        <v>1091</v>
      </c>
      <c r="BC269" s="56" t="str">
        <f t="shared" si="18"/>
        <v>INR  One Thousand  &amp;Ninety One  Only</v>
      </c>
      <c r="IA269" s="1">
        <v>19.11</v>
      </c>
      <c r="IB269" s="84" t="s">
        <v>368</v>
      </c>
      <c r="IC269" s="1" t="s">
        <v>551</v>
      </c>
      <c r="ID269" s="1">
        <v>6</v>
      </c>
      <c r="IE269" s="3" t="s">
        <v>65</v>
      </c>
    </row>
    <row r="270" spans="1:239" ht="46.5" customHeight="1">
      <c r="A270" s="66">
        <v>19.12</v>
      </c>
      <c r="B270" s="67" t="s">
        <v>369</v>
      </c>
      <c r="C270" s="39" t="s">
        <v>552</v>
      </c>
      <c r="D270" s="68">
        <v>12</v>
      </c>
      <c r="E270" s="69" t="s">
        <v>65</v>
      </c>
      <c r="F270" s="70">
        <v>32.83</v>
      </c>
      <c r="G270" s="40"/>
      <c r="H270" s="24"/>
      <c r="I270" s="47" t="s">
        <v>38</v>
      </c>
      <c r="J270" s="48">
        <f t="shared" si="15"/>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 t="shared" si="16"/>
        <v>394</v>
      </c>
      <c r="BB270" s="60">
        <f t="shared" si="17"/>
        <v>394</v>
      </c>
      <c r="BC270" s="56" t="str">
        <f t="shared" si="18"/>
        <v>INR  Three Hundred &amp; Ninety Four  Only</v>
      </c>
      <c r="IA270" s="1">
        <v>19.12</v>
      </c>
      <c r="IB270" s="84" t="s">
        <v>369</v>
      </c>
      <c r="IC270" s="1" t="s">
        <v>552</v>
      </c>
      <c r="ID270" s="1">
        <v>12</v>
      </c>
      <c r="IE270" s="3" t="s">
        <v>65</v>
      </c>
    </row>
    <row r="271" spans="1:239" ht="99.75">
      <c r="A271" s="66">
        <v>19.13</v>
      </c>
      <c r="B271" s="67" t="s">
        <v>370</v>
      </c>
      <c r="C271" s="39" t="s">
        <v>553</v>
      </c>
      <c r="D271" s="68">
        <v>14</v>
      </c>
      <c r="E271" s="69" t="s">
        <v>119</v>
      </c>
      <c r="F271" s="70">
        <v>803.15</v>
      </c>
      <c r="G271" s="40"/>
      <c r="H271" s="24"/>
      <c r="I271" s="47" t="s">
        <v>38</v>
      </c>
      <c r="J271" s="48">
        <f t="shared" si="15"/>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 t="shared" si="16"/>
        <v>11244</v>
      </c>
      <c r="BB271" s="60">
        <f t="shared" si="17"/>
        <v>11244</v>
      </c>
      <c r="BC271" s="56" t="str">
        <f t="shared" si="18"/>
        <v>INR  Eleven Thousand Two Hundred &amp; Forty Four  Only</v>
      </c>
      <c r="IA271" s="1">
        <v>19.13</v>
      </c>
      <c r="IB271" s="1" t="s">
        <v>370</v>
      </c>
      <c r="IC271" s="1" t="s">
        <v>553</v>
      </c>
      <c r="ID271" s="1">
        <v>14</v>
      </c>
      <c r="IE271" s="3" t="s">
        <v>119</v>
      </c>
    </row>
    <row r="272" spans="1:239" ht="409.5">
      <c r="A272" s="66">
        <v>19.14</v>
      </c>
      <c r="B272" s="67" t="s">
        <v>371</v>
      </c>
      <c r="C272" s="39" t="s">
        <v>554</v>
      </c>
      <c r="D272" s="68">
        <v>1</v>
      </c>
      <c r="E272" s="69" t="s">
        <v>374</v>
      </c>
      <c r="F272" s="70">
        <v>156937.3</v>
      </c>
      <c r="G272" s="40"/>
      <c r="H272" s="24"/>
      <c r="I272" s="47" t="s">
        <v>38</v>
      </c>
      <c r="J272" s="48">
        <f t="shared" si="15"/>
        <v>1</v>
      </c>
      <c r="K272" s="24" t="s">
        <v>39</v>
      </c>
      <c r="L272" s="24" t="s">
        <v>4</v>
      </c>
      <c r="M272" s="41"/>
      <c r="N272" s="24"/>
      <c r="O272" s="24"/>
      <c r="P272" s="46"/>
      <c r="Q272" s="24"/>
      <c r="R272" s="24"/>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59"/>
      <c r="BA272" s="42">
        <f t="shared" si="16"/>
        <v>156937</v>
      </c>
      <c r="BB272" s="60">
        <f t="shared" si="17"/>
        <v>156937</v>
      </c>
      <c r="BC272" s="56" t="str">
        <f t="shared" si="18"/>
        <v>INR  One Lakh Fifty Six Thousand Nine Hundred &amp; Thirty Seven  Only</v>
      </c>
      <c r="IA272" s="1">
        <v>19.14</v>
      </c>
      <c r="IB272" s="84" t="s">
        <v>371</v>
      </c>
      <c r="IC272" s="1" t="s">
        <v>554</v>
      </c>
      <c r="ID272" s="1">
        <v>1</v>
      </c>
      <c r="IE272" s="3" t="s">
        <v>374</v>
      </c>
    </row>
    <row r="273" spans="1:239" ht="81" customHeight="1">
      <c r="A273" s="70">
        <v>19.15</v>
      </c>
      <c r="B273" s="67" t="s">
        <v>372</v>
      </c>
      <c r="C273" s="39" t="s">
        <v>555</v>
      </c>
      <c r="D273" s="68">
        <v>30</v>
      </c>
      <c r="E273" s="69" t="s">
        <v>375</v>
      </c>
      <c r="F273" s="70">
        <v>149.71</v>
      </c>
      <c r="G273" s="40"/>
      <c r="H273" s="24"/>
      <c r="I273" s="47" t="s">
        <v>38</v>
      </c>
      <c r="J273" s="48">
        <f t="shared" si="15"/>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9"/>
      <c r="BA273" s="42">
        <f t="shared" si="16"/>
        <v>4491</v>
      </c>
      <c r="BB273" s="60">
        <f t="shared" si="17"/>
        <v>4491</v>
      </c>
      <c r="BC273" s="56" t="str">
        <f t="shared" si="18"/>
        <v>INR  Four Thousand Four Hundred &amp; Ninety One  Only</v>
      </c>
      <c r="IA273" s="1">
        <v>19.15</v>
      </c>
      <c r="IB273" s="84" t="s">
        <v>372</v>
      </c>
      <c r="IC273" s="1" t="s">
        <v>555</v>
      </c>
      <c r="ID273" s="1">
        <v>30</v>
      </c>
      <c r="IE273" s="3" t="s">
        <v>375</v>
      </c>
    </row>
    <row r="274" spans="1:55" ht="42.75">
      <c r="A274" s="25" t="s">
        <v>46</v>
      </c>
      <c r="B274" s="26"/>
      <c r="C274" s="27"/>
      <c r="D274" s="43"/>
      <c r="E274" s="43"/>
      <c r="F274" s="43"/>
      <c r="G274" s="43"/>
      <c r="H274" s="61"/>
      <c r="I274" s="61"/>
      <c r="J274" s="61"/>
      <c r="K274" s="61"/>
      <c r="L274" s="6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63">
        <f>SUM(BA13:BA273)</f>
        <v>1396930</v>
      </c>
      <c r="BB274" s="64">
        <f>SUM(BB13:BB273)</f>
        <v>1396930</v>
      </c>
      <c r="BC274" s="56" t="str">
        <f>SpellNumber(L274,BB274)</f>
        <v>  Thirteen Lakh Ninety Six Thousand Nine Hundred &amp; Thirty  Only</v>
      </c>
    </row>
    <row r="275" spans="1:55" ht="31.5" customHeight="1">
      <c r="A275" s="26" t="s">
        <v>47</v>
      </c>
      <c r="B275" s="28"/>
      <c r="C275" s="29"/>
      <c r="D275" s="30"/>
      <c r="E275" s="44" t="s">
        <v>54</v>
      </c>
      <c r="F275" s="45"/>
      <c r="G275" s="31"/>
      <c r="H275" s="32"/>
      <c r="I275" s="32"/>
      <c r="J275" s="32"/>
      <c r="K275" s="33"/>
      <c r="L275" s="34"/>
      <c r="M275" s="35"/>
      <c r="N275" s="36"/>
      <c r="O275" s="22"/>
      <c r="P275" s="22"/>
      <c r="Q275" s="22"/>
      <c r="R275" s="22"/>
      <c r="S275" s="22"/>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7">
        <f>IF(ISBLANK(F275),0,IF(E275="Excess (+)",ROUND(BA274+(BA274*F275),2),IF(E275="Less (-)",ROUND(BA274+(BA274*F275*(-1)),2),IF(E275="At Par",BA274,0))))</f>
        <v>0</v>
      </c>
      <c r="BB275" s="38">
        <f>ROUND(BA275,0)</f>
        <v>0</v>
      </c>
      <c r="BC275" s="21" t="str">
        <f>SpellNumber($E$2,BB275)</f>
        <v>INR Zero Only</v>
      </c>
    </row>
    <row r="276" spans="1:55" ht="18">
      <c r="A276" s="25" t="s">
        <v>48</v>
      </c>
      <c r="B276" s="25"/>
      <c r="C276" s="74" t="str">
        <f>SpellNumber($E$2,BB275)</f>
        <v>INR Zero Only</v>
      </c>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row>
    <row r="278" ht="15"/>
    <row r="279" ht="15"/>
    <row r="280" ht="15"/>
    <row r="281" ht="15"/>
    <row r="282"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sheetData>
  <sheetProtection password="9E83" sheet="1"/>
  <autoFilter ref="A11:BC276"/>
  <mergeCells count="126">
    <mergeCell ref="D258:BC258"/>
    <mergeCell ref="D34:BC34"/>
    <mergeCell ref="D249:BC249"/>
    <mergeCell ref="D250:BC250"/>
    <mergeCell ref="D251:BC251"/>
    <mergeCell ref="D253:BC253"/>
    <mergeCell ref="D255:BC255"/>
    <mergeCell ref="D256:BC256"/>
    <mergeCell ref="D230:BC230"/>
    <mergeCell ref="D233:BC233"/>
    <mergeCell ref="D236:BC236"/>
    <mergeCell ref="D239:BC239"/>
    <mergeCell ref="D243:BC243"/>
    <mergeCell ref="D246:BC246"/>
    <mergeCell ref="D217:BC217"/>
    <mergeCell ref="D221:BC221"/>
    <mergeCell ref="D223:BC223"/>
    <mergeCell ref="D225:BC225"/>
    <mergeCell ref="D226:BC226"/>
    <mergeCell ref="D228:BC228"/>
    <mergeCell ref="D206:BC206"/>
    <mergeCell ref="D207:BC207"/>
    <mergeCell ref="D209:BC209"/>
    <mergeCell ref="D211:BC211"/>
    <mergeCell ref="D212:BC212"/>
    <mergeCell ref="D215:BC215"/>
    <mergeCell ref="D195:BC195"/>
    <mergeCell ref="D196:BC196"/>
    <mergeCell ref="D198:BC198"/>
    <mergeCell ref="D199:BC199"/>
    <mergeCell ref="D201:BC201"/>
    <mergeCell ref="D203:BC203"/>
    <mergeCell ref="D184:BC184"/>
    <mergeCell ref="D187:BC187"/>
    <mergeCell ref="D188:BC188"/>
    <mergeCell ref="D190:BC190"/>
    <mergeCell ref="D192:BC192"/>
    <mergeCell ref="D193:BC193"/>
    <mergeCell ref="D168:BC168"/>
    <mergeCell ref="D174:BC174"/>
    <mergeCell ref="D175:BC175"/>
    <mergeCell ref="D177:BC177"/>
    <mergeCell ref="D178:BC178"/>
    <mergeCell ref="D180:BC180"/>
    <mergeCell ref="D153:BC153"/>
    <mergeCell ref="D156:BC156"/>
    <mergeCell ref="D159:BC159"/>
    <mergeCell ref="D160:BC160"/>
    <mergeCell ref="D164:BC164"/>
    <mergeCell ref="D166:BC166"/>
    <mergeCell ref="D139:BC139"/>
    <mergeCell ref="D142:BC142"/>
    <mergeCell ref="D145:BC145"/>
    <mergeCell ref="D148:BC148"/>
    <mergeCell ref="D150:BC150"/>
    <mergeCell ref="D151:BC151"/>
    <mergeCell ref="D127:BC127"/>
    <mergeCell ref="D129:BC129"/>
    <mergeCell ref="D131:BC131"/>
    <mergeCell ref="D133:BC133"/>
    <mergeCell ref="D135:BC135"/>
    <mergeCell ref="D137:BC137"/>
    <mergeCell ref="D116:BC116"/>
    <mergeCell ref="D118:BC118"/>
    <mergeCell ref="D120:BC120"/>
    <mergeCell ref="D122:BC122"/>
    <mergeCell ref="D123:BC123"/>
    <mergeCell ref="D125:BC125"/>
    <mergeCell ref="D104:BC104"/>
    <mergeCell ref="D105:BC105"/>
    <mergeCell ref="D107:BC107"/>
    <mergeCell ref="D109:BC109"/>
    <mergeCell ref="D111:BC111"/>
    <mergeCell ref="D114:BC114"/>
    <mergeCell ref="D92:BC92"/>
    <mergeCell ref="D94:BC94"/>
    <mergeCell ref="D96:BC96"/>
    <mergeCell ref="D98:BC98"/>
    <mergeCell ref="D100:BC100"/>
    <mergeCell ref="D102:BC102"/>
    <mergeCell ref="D79:BC79"/>
    <mergeCell ref="D83:BC83"/>
    <mergeCell ref="D86:BC86"/>
    <mergeCell ref="D88:BC88"/>
    <mergeCell ref="D89:BC89"/>
    <mergeCell ref="D90:BC90"/>
    <mergeCell ref="D65:BC65"/>
    <mergeCell ref="D66:BC66"/>
    <mergeCell ref="D68:BC68"/>
    <mergeCell ref="D70:BC70"/>
    <mergeCell ref="D74:BC74"/>
    <mergeCell ref="D77:BC77"/>
    <mergeCell ref="D54:BC54"/>
    <mergeCell ref="D56:BC56"/>
    <mergeCell ref="D59:BC59"/>
    <mergeCell ref="D60:BC60"/>
    <mergeCell ref="D62:BC62"/>
    <mergeCell ref="D63:BC63"/>
    <mergeCell ref="D43:BC43"/>
    <mergeCell ref="D45:BC45"/>
    <mergeCell ref="D47:BC47"/>
    <mergeCell ref="D49:BC49"/>
    <mergeCell ref="D52:BC52"/>
    <mergeCell ref="D53:BC53"/>
    <mergeCell ref="D26:BC26"/>
    <mergeCell ref="D27:BC27"/>
    <mergeCell ref="D30:BC30"/>
    <mergeCell ref="D31:BC31"/>
    <mergeCell ref="D40:BC40"/>
    <mergeCell ref="D42:BC42"/>
    <mergeCell ref="D14:BC14"/>
    <mergeCell ref="D16:BC16"/>
    <mergeCell ref="D17:BC17"/>
    <mergeCell ref="D19:BC19"/>
    <mergeCell ref="D20:BC20"/>
    <mergeCell ref="D24:BC24"/>
    <mergeCell ref="A9:BC9"/>
    <mergeCell ref="C276:BC276"/>
    <mergeCell ref="A1:L1"/>
    <mergeCell ref="A4:BC4"/>
    <mergeCell ref="A5:BC5"/>
    <mergeCell ref="A6:BC6"/>
    <mergeCell ref="A7:BC7"/>
    <mergeCell ref="B8:BC8"/>
    <mergeCell ref="D13:BC13"/>
    <mergeCell ref="D241:BC241"/>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5">
      <formula1>IF(E275="Select",-1,IF(E275="At Par",0,0))</formula1>
      <formula2>IF(E275="Select",-1,IF(E275="At Par",0,0.99))</formula2>
    </dataValidation>
    <dataValidation type="list" allowBlank="1" showErrorMessage="1" sqref="E27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5">
      <formula1>0</formula1>
      <formula2>99.9</formula2>
    </dataValidation>
    <dataValidation type="list" allowBlank="1" showErrorMessage="1" sqref="D13:D14 K15 D16:D17 K18 D19:D20 K21:K23 D24 K25 D26:D27 K28:K29 D30:D31 D258 D40 K41 D42:D43 K44 D45 K46 D47 K48 D49 K50:K51 D52:D54 K55 D56 K57:K58 D59:D60 K61 D62:D63 K64 D65:D66 K67 D68 K69 D70 K71:K73 D74 K75:K76 D77 K78 D79 K80:K82 D83 K84:K85 D86 K87 D88:D90 K91 D92 K93 D94 K95 D96 K97 D98 K99 D100 K101 D102 K103 D104:D105 K106 D107 K108 D109 K110 D111 K112:K113 D114 K115 D116 K117 D118 K119 D120 K121 D122:D123 K124 D125 K126 D127 K128 D129 K130 D131 K132 D133 K134 D135 K136 D137 K138 D139 K140:K141 D142 K143:K144 D145 K146:K147 D148 K149">
      <formula1>"Partial Conversion,Full Conversion"</formula1>
      <formula2>0</formula2>
    </dataValidation>
    <dataValidation type="list" allowBlank="1" showErrorMessage="1" sqref="D150:D151 K152 D153 K154:K155 D156 K157:K158 D159:D160 K161:K163 D164 K165 D166 K167 D168 K169:K173 D174:D175 K176 D177:D178 K179 D180 K181:K183 D184 K185:K186 D187:D188 K189 D190 K191 D192:D193 K194 D195:D196 K197 D198:D199 K200 D201 K202 D203 K204:K205 D206:D207 K208 D209 K210 D211:D212 K213:K214 D215 K216 D217 K218:K220 D221 K222 D223 K224 D225:D226 K227 D228 K229 D230 K231:K232 D233 K234:K235 D236 K237:K238 D239 K240 D241 K242 D243 K244:K245 D246 K247:K248 D249:D251 K252 D253 K254 D255:D256 K257 K259:K273 K32:K33 K35:K39 D3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3 G25:H25 G28:H29 G259:H273 G41:H41 G44:H44 G46:H46 G48:H48 G50:H51 G55:H55 G57:H58 G61:H61 G64:H64 G67:H67 G69:H69 G71:H73 G75:H76 G78:H78 G80:H82 G84:H85 G87:H87 G91:H91 G93:H93 G95:H95 G97:H97 G99:H99 G101:H101 G103:H103 G106:H106 G108:H108 G110:H110 G112:H113 G115:H115 G117:H117 G119:H119 G121:H121 G124:H124 G126:H126 G128:H128 G130:H130 G132:H132 G134:H134 G136:H136 G138:H138 G140:H141 G143:H144 G146:H147 G149:H149 G152:H152 G154:H155 G157:H158 G161:H163 G165:H165 G167:H167 G169:H173 G176:H176 G179:H179 G181:H183 G185:H186 G189:H189 G191:H191 G194:H194 G197:H197 G200:H200 G202:H202 G204:H205 G208:H208 G210:H210 G213:H214 G216:H216 G218:H220 G222:H222 G224:H224 G227:H227 G229:H229 G231:H232 G234:H235 G237:H238 G240:H240 G242:H242 G244:H245 G247:H248 G252:H252 G254:H254 G257:H257 G32:H33 G35:H39">
      <formula1>0</formula1>
      <formula2>999999999999999</formula2>
    </dataValidation>
    <dataValidation allowBlank="1" showInputMessage="1" showErrorMessage="1" promptTitle="Addition / Deduction" prompt="Please Choose the correct One" sqref="J15 J18 J21:J23 J25 J28:J29 J259:J273 J41 J44 J46 J48 J50:J51 J55 J57:J58 J61 J64 J67 J69 J71:J73 J75:J76 J78 J80:J82 J84:J85 J87 J91 J93 J95 J97 J99 J101 J103 J106 J108 J110 J112:J113 J115 J117 J119 J121 J124 J126 J128 J130 J132 J134 J136 J138 J140:J141 J143:J144 J146:J147 J149 J152 J154:J155 J157:J158 J161:J163 J165 J167 J169:J173 J176 J179 J181:J183 J185:J186 J189 J191 J194 J197 J200 J202 J204:J205 J208 J210 J213:J214 J216 J218:J220 J222 J224 J227 J229 J231:J232 J234:J235 J237:J238 J240 J242 J244:J245 J247:J248 J252 J254 J257 J32:J33 J35:J39">
      <formula1>0</formula1>
      <formula2>0</formula2>
    </dataValidation>
    <dataValidation type="list" showErrorMessage="1" sqref="I15 I18 I21:I23 I25 I28:I29 I259:I273 I41 I44 I46 I48 I50:I51 I55 I57:I58 I61 I64 I67 I69 I71:I73 I75:I76 I78 I80:I82 I84:I85 I87 I91 I93 I95 I97 I99 I101 I103 I106 I108 I110 I112:I113 I115 I117 I119 I121 I124 I126 I128 I130 I132 I134 I136 I138 I140:I141 I143:I144 I146:I147 I149 I152 I154:I155 I157:I158 I161:I163 I165 I167 I169:I173 I176 I179 I181:I183 I185:I186 I189 I191 I194 I197 I200 I202 I204:I205 I208 I210 I213:I214 I216 I218:I220 I222 I224 I227 I229 I231:I232 I234:I235 I237:I238 I240 I242 I244:I245 I247:I248 I252 I254 I257 I32:I33 I35: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3 N25:O25 N28:O29 N259:O273 N41:O41 N44:O44 N46:O46 N48:O48 N50:O51 N55:O55 N57:O58 N61:O61 N64:O64 N67:O67 N69:O69 N71:O73 N75:O76 N78:O78 N80:O82 N84:O85 N87:O87 N91:O91 N93:O93 N95:O95 N97:O97 N99:O99 N101:O101 N103:O103 N106:O106 N108:O108 N110:O110 N112:O113 N115:O115 N117:O117 N119:O119 N121:O121 N124:O124 N126:O126 N128:O128 N130:O130 N132:O132 N134:O134 N136:O136 N138:O138 N140:O141 N143:O144 N146:O147 N149:O149 N152:O152 N154:O155 N157:O158 N161:O163 N165:O165 N167:O167 N169:O173 N176:O176 N179:O179 N181:O183 N185:O186 N189:O189 N191:O191 N194:O194 N197:O197 N200:O200 N202:O202 N204:O205 N208:O208 N210:O210 N213:O214 N216:O216 N218:O220 N222:O222 N224:O224 N227:O227 N229:O229 N231:O232 N234:O235 N237:O238 N240:O240 N242:O242 N244:O245 N247:O248 N252:O252 N254:O254 N257:O257 N32:O33 N35: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3 R25 R28:R29 R259:R273 R41 R44 R46 R48 R50:R51 R55 R57:R58 R61 R64 R67 R69 R71:R73 R75:R76 R78 R80:R82 R84:R85 R87 R91 R93 R95 R97 R99 R101 R103 R106 R108 R110 R112:R113 R115 R117 R119 R121 R124 R126 R128 R130 R132 R134 R136 R138 R140:R141 R143:R144 R146:R147 R149 R152 R154:R155 R157:R158 R161:R163 R165 R167 R169:R173 R176 R179 R181:R183 R185:R186 R189 R191 R194 R197 R200 R202 R204:R205 R208 R210 R213:R214 R216 R218:R220 R222 R224 R227 R229 R231:R232 R234:R235 R237:R238 R240 R242 R244:R245 R247:R248 R252 R254 R257 R32:R33 R35: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3 Q25 Q28:Q29 Q259:Q273 Q41 Q44 Q46 Q48 Q50:Q51 Q55 Q57:Q58 Q61 Q64 Q67 Q69 Q71:Q73 Q75:Q76 Q78 Q80:Q82 Q84:Q85 Q87 Q91 Q93 Q95 Q97 Q99 Q101 Q103 Q106 Q108 Q110 Q112:Q113 Q115 Q117 Q119 Q121 Q124 Q126 Q128 Q130 Q132 Q134 Q136 Q138 Q140:Q141 Q143:Q144 Q146:Q147 Q149 Q152 Q154:Q155 Q157:Q158 Q161:Q163 Q165 Q167 Q169:Q173 Q176 Q179 Q181:Q183 Q185:Q186 Q189 Q191 Q194 Q197 Q200 Q202 Q204:Q205 Q208 Q210 Q213:Q214 Q216 Q218:Q220 Q222 Q224 Q227 Q229 Q231:Q232 Q234:Q235 Q237:Q238 Q240 Q242 Q244:Q245 Q247:Q248 Q252 Q254 Q257 Q32:Q33 Q35: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3 M25 M28:M29 M259:M273 M41 M44 M46 M48 M50:M51 M55 M57:M58 M61 M64 M67 M69 M71:M73 M75:M76 M78 M80:M82 M84:M85 M87 M91 M93 M95 M97 M99 M101 M103 M106 M108 M110 M112:M113 M115 M117 M119 M121 M124 M126 M128 M130 M132 M134 M136 M138 M140:M141 M143:M144 M146:M147 M149 M152 M154:M155 M157:M158 M161:M163 M165 M167 M169:M173 M176 M179 M181:M183 M185:M186 M189 M191 M194 M197 M200 M202 M204:M205 M208 M210 M213:M214 M216 M218:M220 M222 M224 M227 M229 M231:M232 M234:M235 M237:M238 M240 M242 M244:M245 M247:M248 M252 M254 M257 M32:M33 M35:M3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3 D25 D28:D29 D259:D273 D41 D44 D46 D48 D50:D51 D55 D57:D58 D61 D64 D67 D69 D71:D73 D75:D76 D78 D80:D82 D84:D85 D87 D91 D93 D95 D97 D99 D101 D103 D106 D108 D110 D112:D113 D115 D117 D119 D121 D124 D126 D128 D130 D132 D134 D136 D138 D140:D141 D143:D144 D146:D147 D149 D152 D154:D155 D157:D158 D161:D163 D165 D167 D169:D173 D176 D179 D181:D183 D185:D186 D189 D191 D194 D197 D200 D202 D204:D205 D208 D210 D213:D214 D216 D218:D220 D222 D224 D227 D229 D231:D232 D234:D235 D237:D238 D240 D242 D244:D245 D247:D248 D252 D254 D257 D32:D33 D35:D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3 F25 F28:F29 F259:F273 F41 F44 F46 F48 F50:F51 F55 F57:F58 F61 F64 F67 F69 F71:F73 F75:F76 F78 F80:F82 F84:F85 F87 F91 F93 F95 F97 F99 F101 F103 F106 F108 F110 F112:F113 F115 F117 F119 F121 F124 F126 F128 F130 F132 F134 F136 F138 F140:F141 F143:F144 F146:F147 F149 F152 F154:F155 F157:F158 F161:F163 F165 F167 F169:F173 F176 F179 F181:F183 F185:F186 F189 F191 F194 F197 F200 F202 F204:F205 F208 F210 F213:F214 F216 F218:F220 F222 F224 F227 F229 F231:F232 F234:F235 F237:F238 F240 F242 F244:F245 F247:F248 F252 F254 F257 F32:F33 F35:F3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3 L272">
      <formula1>"INR"</formula1>
    </dataValidation>
    <dataValidation allowBlank="1" showInputMessage="1" showErrorMessage="1" promptTitle="Itemcode/Make" prompt="Please enter text" sqref="C13:C273">
      <formula1>0</formula1>
      <formula2>0</formula2>
    </dataValidation>
    <dataValidation type="decimal" allowBlank="1" showInputMessage="1" showErrorMessage="1" errorTitle="Invalid Entry" error="Only Numeric Values are allowed. " sqref="A13:A27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2022-03-16T07:00:31Z</cp:lastPrinted>
  <dcterms:created xsi:type="dcterms:W3CDTF">2009-01-30T06:42:42Z</dcterms:created>
  <dcterms:modified xsi:type="dcterms:W3CDTF">2022-03-16T07:02:56Z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