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<sst xmlns="http://schemas.openxmlformats.org/spreadsheetml/2006/main" count="181" uniqueCount="81">
  <si>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</si>
  <si>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</si>
  <si>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</si>
  <si>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</si>
  <si>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</si>
  <si>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</si>
  <si>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</si>
  <si>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</si>
  <si>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</si>
  <si>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</si>
  <si>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</si>
  <si>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</si>
  <si>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</si>
  <si>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</si>
  <si>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</si>
  <si>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</si>
  <si>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</si>
  <si>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</si>
  <si>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</si>
  <si>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</si>
  <si>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</si>
  <si>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</si>
  <si>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</si>
  <si>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</si>
  <si>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</si>
  <si>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</si>
  <si>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</si>
  <si>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</si>
  <si>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</si>
  <si>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</si>
  <si>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</si>
  <si>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</si>
  <si>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</si>
  <si>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</si>
  <si>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</si>
  <si>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</si>
  <si>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</si>
  <si>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</si>
  <si>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</si>
  <si>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</si>
  <si>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</si>
  <si>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</si>
  <si>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</si>
  <si>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</si>
  <si>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</si>
  <si>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</si>
  <si>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</si>
  <si>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</si>
  <si>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</si>
  <si>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</si>
  <si>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</si>
  <si>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</si>
  <si>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</si>
  <si>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</si>
  <si>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</si>
  <si>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</si>
  <si>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</si>
  <si>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t>item no.5</t>
  </si>
  <si>
    <t>item no.8</t>
  </si>
  <si>
    <t>item no.10</t>
  </si>
  <si>
    <t>cum</t>
  </si>
  <si>
    <r>
      <t xml:space="preserve">TOTAL AMOUNT  
           in
     </t>
    </r>
    <r>
      <rPr>
        <b/>
        <sz val="11"/>
        <color indexed="10"/>
        <rFont val="Arial"/>
        <family val="2"/>
      </rPr>
      <t xml:space="preserve"> Rs.      P</t>
    </r>
  </si>
  <si>
    <t>Tender Inviting Authority: Superintending Engineer, IWD, IIT, Kanpur</t>
  </si>
  <si>
    <t>item no.4</t>
  </si>
  <si>
    <t>item no.6</t>
  </si>
  <si>
    <t>item no.7</t>
  </si>
  <si>
    <t>item no.9</t>
  </si>
  <si>
    <t>item no.11</t>
  </si>
  <si>
    <t>CARRIAGE OF MATERIALS</t>
  </si>
  <si>
    <t>By Mechanical Transport including loading,unloading and stacking</t>
  </si>
  <si>
    <t>Earth Lead - 3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</si>
  <si>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</si>
  <si>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</si>
  <si>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</si>
  <si>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</si>
  <si>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</si>
  <si>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</si>
  <si>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</si>
  <si>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</si>
  <si>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Contract No:   40/C/D2/2021-22/01</t>
  </si>
  <si>
    <t>Name of Work: P/ Laying Interlocking paver block at outside of CCD near Southern Lab Building.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</si>
</sst>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85" zoomScaleNormal="85" zoomScalePageLayoutView="0" workbookViewId="0" topLeftCell="A1">
      <selection activeCell="A5" sqref="A5:BC5"/>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80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79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54</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68</v>
      </c>
      <c r="IC13" s="22" t="s">
        <v>54</v>
      </c>
      <c r="IE13" s="23"/>
      <c r="IF13" s="23" t="s">
        <v>34</v>
      </c>
      <c r="IG13" s="23" t="s">
        <v>35</v>
      </c>
      <c r="IH13" s="23">
        <v>10</v>
      </c>
      <c r="II13" s="23" t="s">
        <v>36</v>
      </c>
    </row>
    <row r="14" spans="1:243" s="22" customFormat="1" ht="38.25" customHeight="1">
      <c r="A14" s="59">
        <v>1.01</v>
      </c>
      <c r="B14" s="64" t="s">
        <v>69</v>
      </c>
      <c r="C14" s="39" t="s">
        <v>55</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69</v>
      </c>
      <c r="IC14" s="22" t="s">
        <v>55</v>
      </c>
      <c r="IE14" s="23"/>
      <c r="IF14" s="23" t="s">
        <v>40</v>
      </c>
      <c r="IG14" s="23" t="s">
        <v>35</v>
      </c>
      <c r="IH14" s="23">
        <v>123.223</v>
      </c>
      <c r="II14" s="23" t="s">
        <v>37</v>
      </c>
    </row>
    <row r="15" spans="1:243" s="22" customFormat="1" ht="28.5">
      <c r="A15" s="59">
        <v>1.02</v>
      </c>
      <c r="B15" s="60" t="s">
        <v>70</v>
      </c>
      <c r="C15" s="39" t="s">
        <v>56</v>
      </c>
      <c r="D15" s="61">
        <v>21</v>
      </c>
      <c r="E15" s="62" t="s">
        <v>60</v>
      </c>
      <c r="F15" s="63">
        <v>182.14</v>
      </c>
      <c r="G15" s="40"/>
      <c r="H15" s="24"/>
      <c r="I15" s="47" t="s">
        <v>38</v>
      </c>
      <c r="J15" s="48">
        <f aca="true" t="shared" si="0" ref="J14:J23">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23">ROUND(total_amount_ba($B$2,$D$2,D15,F15,J15,K15,M15),0)</f>
        <v>3825</v>
      </c>
      <c r="BB15" s="54">
        <f aca="true" t="shared" si="2" ref="BB14:BB23">BA15+SUM(N15:AZ15)</f>
        <v>3825</v>
      </c>
      <c r="BC15" s="50" t="str">
        <f aca="true" t="shared" si="3" ref="BC14:BC23">SpellNumber(L15,BB15)</f>
        <v>INR  Three Thousand Eight Hundred &amp; Twenty Five  Only</v>
      </c>
      <c r="IA15" s="22">
        <v>1.02</v>
      </c>
      <c r="IB15" s="22" t="s">
        <v>70</v>
      </c>
      <c r="IC15" s="22" t="s">
        <v>56</v>
      </c>
      <c r="ID15" s="22">
        <v>21</v>
      </c>
      <c r="IE15" s="23" t="s">
        <v>60</v>
      </c>
      <c r="IF15" s="23" t="s">
        <v>41</v>
      </c>
      <c r="IG15" s="23" t="s">
        <v>42</v>
      </c>
      <c r="IH15" s="23">
        <v>213</v>
      </c>
      <c r="II15" s="23" t="s">
        <v>37</v>
      </c>
    </row>
    <row r="16" spans="1:243" s="22" customFormat="1" ht="15.75">
      <c r="A16" s="59">
        <v>2</v>
      </c>
      <c r="B16" s="60" t="s">
        <v>71</v>
      </c>
      <c r="C16" s="39" t="s">
        <v>63</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71</v>
      </c>
      <c r="IC16" s="22" t="s">
        <v>63</v>
      </c>
      <c r="IE16" s="23"/>
      <c r="IF16" s="23"/>
      <c r="IG16" s="23"/>
      <c r="IH16" s="23"/>
      <c r="II16" s="23"/>
    </row>
    <row r="17" spans="1:243" s="22" customFormat="1" ht="90.75" customHeight="1">
      <c r="A17" s="59">
        <v>2.01</v>
      </c>
      <c r="B17" s="60" t="s">
        <v>72</v>
      </c>
      <c r="C17" s="39" t="s">
        <v>57</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72</v>
      </c>
      <c r="IC17" s="22" t="s">
        <v>57</v>
      </c>
      <c r="IE17" s="23"/>
      <c r="IF17" s="23"/>
      <c r="IG17" s="23"/>
      <c r="IH17" s="23"/>
      <c r="II17" s="23"/>
    </row>
    <row r="18" spans="1:243" s="22" customFormat="1" ht="28.5">
      <c r="A18" s="59">
        <v>2.02</v>
      </c>
      <c r="B18" s="60" t="s">
        <v>73</v>
      </c>
      <c r="C18" s="39" t="s">
        <v>64</v>
      </c>
      <c r="D18" s="61">
        <v>175</v>
      </c>
      <c r="E18" s="62" t="s">
        <v>52</v>
      </c>
      <c r="F18" s="63">
        <v>81.14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14200</v>
      </c>
      <c r="BB18" s="54">
        <f t="shared" si="2"/>
        <v>14200</v>
      </c>
      <c r="BC18" s="50" t="str">
        <f t="shared" si="3"/>
        <v>INR  Fourteen Thousand Two Hundred    Only</v>
      </c>
      <c r="IA18" s="22">
        <v>2.02</v>
      </c>
      <c r="IB18" s="22" t="s">
        <v>73</v>
      </c>
      <c r="IC18" s="22" t="s">
        <v>64</v>
      </c>
      <c r="ID18" s="22">
        <v>175</v>
      </c>
      <c r="IE18" s="23" t="s">
        <v>52</v>
      </c>
      <c r="IF18" s="23"/>
      <c r="IG18" s="23"/>
      <c r="IH18" s="23"/>
      <c r="II18" s="23"/>
    </row>
    <row r="19" spans="1:243" s="22" customFormat="1" ht="135" customHeight="1">
      <c r="A19" s="59">
        <v>2.03</v>
      </c>
      <c r="B19" s="60" t="s">
        <v>74</v>
      </c>
      <c r="C19" s="39" t="s">
        <v>65</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2.03</v>
      </c>
      <c r="IB19" s="22" t="s">
        <v>74</v>
      </c>
      <c r="IC19" s="22" t="s">
        <v>65</v>
      </c>
      <c r="IE19" s="23"/>
      <c r="IF19" s="23"/>
      <c r="IG19" s="23"/>
      <c r="IH19" s="23"/>
      <c r="II19" s="23"/>
    </row>
    <row r="20" spans="1:243" s="22" customFormat="1" ht="30.75" customHeight="1">
      <c r="A20" s="59">
        <v>2.04</v>
      </c>
      <c r="B20" s="60" t="s">
        <v>75</v>
      </c>
      <c r="C20" s="39" t="s">
        <v>58</v>
      </c>
      <c r="D20" s="61">
        <v>1.75</v>
      </c>
      <c r="E20" s="62" t="s">
        <v>60</v>
      </c>
      <c r="F20" s="63">
        <v>221.21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387</v>
      </c>
      <c r="BB20" s="54">
        <f t="shared" si="2"/>
        <v>387</v>
      </c>
      <c r="BC20" s="50" t="str">
        <f t="shared" si="3"/>
        <v>INR  Three Hundred &amp; Eighty Seven  Only</v>
      </c>
      <c r="IA20" s="22">
        <v>2.04</v>
      </c>
      <c r="IB20" s="22" t="s">
        <v>75</v>
      </c>
      <c r="IC20" s="22" t="s">
        <v>58</v>
      </c>
      <c r="ID20" s="22">
        <v>1.75</v>
      </c>
      <c r="IE20" s="23" t="s">
        <v>60</v>
      </c>
      <c r="IF20" s="23" t="s">
        <v>34</v>
      </c>
      <c r="IG20" s="23" t="s">
        <v>43</v>
      </c>
      <c r="IH20" s="23">
        <v>10</v>
      </c>
      <c r="II20" s="23" t="s">
        <v>37</v>
      </c>
    </row>
    <row r="21" spans="1:243" s="22" customFormat="1" ht="15.75">
      <c r="A21" s="59">
        <v>3</v>
      </c>
      <c r="B21" s="60" t="s">
        <v>76</v>
      </c>
      <c r="C21" s="39" t="s">
        <v>66</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3</v>
      </c>
      <c r="IB21" s="22" t="s">
        <v>76</v>
      </c>
      <c r="IC21" s="22" t="s">
        <v>66</v>
      </c>
      <c r="IE21" s="23"/>
      <c r="IF21" s="23"/>
      <c r="IG21" s="23"/>
      <c r="IH21" s="23"/>
      <c r="II21" s="23"/>
    </row>
    <row r="22" spans="1:243" s="22" customFormat="1" ht="145.5" customHeight="1">
      <c r="A22" s="59">
        <v>3.01</v>
      </c>
      <c r="B22" s="60" t="s">
        <v>77</v>
      </c>
      <c r="C22" s="39" t="s">
        <v>59</v>
      </c>
      <c r="D22" s="61">
        <v>175</v>
      </c>
      <c r="E22" s="62" t="s">
        <v>52</v>
      </c>
      <c r="F22" s="63">
        <v>753.48</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131859</v>
      </c>
      <c r="BB22" s="54">
        <f t="shared" si="2"/>
        <v>131859</v>
      </c>
      <c r="BC22" s="50" t="str">
        <f t="shared" si="3"/>
        <v>INR  One Lakh Thirty One Thousand Eight Hundred &amp; Fifty Nine  Only</v>
      </c>
      <c r="IA22" s="22">
        <v>3.01</v>
      </c>
      <c r="IB22" s="22" t="s">
        <v>77</v>
      </c>
      <c r="IC22" s="22" t="s">
        <v>59</v>
      </c>
      <c r="ID22" s="22">
        <v>175</v>
      </c>
      <c r="IE22" s="23" t="s">
        <v>52</v>
      </c>
      <c r="IF22" s="23" t="s">
        <v>40</v>
      </c>
      <c r="IG22" s="23" t="s">
        <v>35</v>
      </c>
      <c r="IH22" s="23">
        <v>123.223</v>
      </c>
      <c r="II22" s="23" t="s">
        <v>37</v>
      </c>
    </row>
    <row r="23" spans="1:243" s="22" customFormat="1" ht="205.5" customHeight="1">
      <c r="A23" s="59">
        <v>3.02</v>
      </c>
      <c r="B23" s="60" t="s">
        <v>78</v>
      </c>
      <c r="C23" s="39" t="s">
        <v>67</v>
      </c>
      <c r="D23" s="61">
        <v>0.81</v>
      </c>
      <c r="E23" s="62" t="s">
        <v>60</v>
      </c>
      <c r="F23" s="63">
        <v>7344.27</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5949</v>
      </c>
      <c r="BB23" s="54">
        <f t="shared" si="2"/>
        <v>5949</v>
      </c>
      <c r="BC23" s="50" t="str">
        <f t="shared" si="3"/>
        <v>INR  Five Thousand Nine Hundred &amp; Forty Nine  Only</v>
      </c>
      <c r="IA23" s="22">
        <v>3.02</v>
      </c>
      <c r="IB23" s="22" t="s">
        <v>78</v>
      </c>
      <c r="IC23" s="22" t="s">
        <v>67</v>
      </c>
      <c r="ID23" s="22">
        <v>0.81</v>
      </c>
      <c r="IE23" s="23" t="s">
        <v>60</v>
      </c>
      <c r="IF23" s="23" t="s">
        <v>44</v>
      </c>
      <c r="IG23" s="23" t="s">
        <v>45</v>
      </c>
      <c r="IH23" s="23">
        <v>10</v>
      </c>
      <c r="II23" s="23" t="s">
        <v>37</v>
      </c>
    </row>
    <row r="24" spans="1:55" ht="28.5">
      <c r="A24" s="25" t="s">
        <v>46</v>
      </c>
      <c r="B24" s="26"/>
      <c r="C24" s="27"/>
      <c r="D24" s="43"/>
      <c r="E24" s="43"/>
      <c r="F24" s="43"/>
      <c r="G24" s="43"/>
      <c r="H24" s="55"/>
      <c r="I24" s="55"/>
      <c r="J24" s="55"/>
      <c r="K24" s="55"/>
      <c r="L24" s="56"/>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57">
        <f>SUM(BA13:BA23)</f>
        <v>156220</v>
      </c>
      <c r="BB24" s="58">
        <f>SUM(BB13:BB23)</f>
        <v>156220</v>
      </c>
      <c r="BC24" s="50" t="str">
        <f>SpellNumber(L24,BB24)</f>
        <v>  One Lakh Fifty Six Thousand Two Hundred &amp; Twenty  Only</v>
      </c>
    </row>
    <row r="25" spans="1:55" ht="32.25" customHeight="1">
      <c r="A25" s="26" t="s">
        <v>47</v>
      </c>
      <c r="B25" s="28"/>
      <c r="C25" s="29"/>
      <c r="D25" s="30"/>
      <c r="E25" s="44" t="s">
        <v>53</v>
      </c>
      <c r="F25" s="45"/>
      <c r="G25" s="31"/>
      <c r="H25" s="32"/>
      <c r="I25" s="32"/>
      <c r="J25" s="32"/>
      <c r="K25" s="33"/>
      <c r="L25" s="34"/>
      <c r="M25" s="35"/>
      <c r="N25" s="36"/>
      <c r="O25" s="22"/>
      <c r="P25" s="22"/>
      <c r="Q25" s="22"/>
      <c r="R25" s="22"/>
      <c r="S25" s="22"/>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f>IF(ISBLANK(F25),0,IF(E25="Excess (+)",ROUND(BA24+(BA24*F25),2),IF(E25="Less (-)",ROUND(BA24+(BA24*F25*(-1)),2),IF(E25="At Par",BA24,0))))</f>
        <v>0</v>
      </c>
      <c r="BB25" s="38">
        <f>ROUND(BA25,0)</f>
        <v>0</v>
      </c>
      <c r="BC25" s="21" t="str">
        <f>SpellNumber($E$2,BB25)</f>
        <v>INR Zero Only</v>
      </c>
    </row>
    <row r="26" spans="1:55" ht="27" customHeight="1">
      <c r="A26" s="25" t="s">
        <v>48</v>
      </c>
      <c r="B26" s="25"/>
      <c r="C26" s="66" t="str">
        <f>SpellNumber($E$2,BB25)</f>
        <v>INR Zero Only</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4" ht="15"/>
    <row r="295" ht="15"/>
    <row r="296" ht="15"/>
    <row r="297" ht="15"/>
    <row r="298" ht="15"/>
    <row r="299" ht="15"/>
    <row r="301" ht="15"/>
    <row r="302" ht="15"/>
    <row r="303" ht="15"/>
    <row r="304" ht="15"/>
    <row r="305" ht="15"/>
    <row r="306" ht="15"/>
    <row r="307" ht="15"/>
    <row r="308" ht="15"/>
    <row r="309" ht="15"/>
    <row r="310" ht="15"/>
  </sheetData>
  <sheetProtection password="9E83" sheet="1"/>
  <autoFilter ref="A11:BC26"/>
  <mergeCells count="14">
    <mergeCell ref="D16:BC16"/>
    <mergeCell ref="D17:BC17"/>
    <mergeCell ref="D19:BC19"/>
    <mergeCell ref="D21:BC21"/>
    <mergeCell ref="A9:BC9"/>
    <mergeCell ref="C26:BC26"/>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ErrorMessage="1" sqref="D13:D14 K15 D16:D17 K18 D19 K20 K22:K23 D2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3">
      <formula1>0</formula1>
      <formula2>999999999999999</formula2>
    </dataValidation>
    <dataValidation allowBlank="1" showInputMessage="1" showErrorMessage="1" promptTitle="Addition / Deduction" prompt="Please Choose the correct One" sqref="J15 J18 J20 J22:J23">
      <formula1>0</formula1>
      <formula2>0</formula2>
    </dataValidation>
    <dataValidation type="list" showErrorMessage="1" sqref="I15 I18 I20 I22: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M2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D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F23">
      <formula1>0</formula1>
      <formula2>999999999999999</formula2>
    </dataValidation>
    <dataValidation type="list" allowBlank="1" showInputMessage="1" showErrorMessage="1" sqref="L13 L14 L15 L16 L17 L18 L19 L20 L21 L23 L22">
      <formula1>"INR"</formula1>
    </dataValidation>
    <dataValidation allowBlank="1" showInputMessage="1" showErrorMessage="1" promptTitle="Itemcode/Make" prompt="Please enter text" sqref="C13:C23">
      <formula1>0</formula1>
      <formula2>0</formula2>
    </dataValidation>
    <dataValidation type="decimal" allowBlank="1" showInputMessage="1" showErrorMessage="1" errorTitle="Invalid Entry" error="Only Numeric Values are allowed. " sqref="A13:A23">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2022-02-21T12:18:16Z</cp:lastPrinted>
  <dcterms:created xsi:type="dcterms:W3CDTF">2009-01-30T06:42:42Z</dcterms:created>
  <dcterms:modified xsi:type="dcterms:W3CDTF">2022-02-21T12:18:47Z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