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<sst xmlns="http://schemas.openxmlformats.org/spreadsheetml/2006/main" count="950" uniqueCount="221">
  <si>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</si>
  <si>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</si>
  <si>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</si>
  <si>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</si>
  <si>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</si>
  <si>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</si>
  <si>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</si>
  <si>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</si>
  <si>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</si>
  <si>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</si>
  <si>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</si>
  <si>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</si>
  <si>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</si>
  <si>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</si>
  <si>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</si>
  <si>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</si>
  <si>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</si>
  <si>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</si>
  <si>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</si>
  <si>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</si>
  <si>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</si>
  <si>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</si>
  <si>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</si>
  <si>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</si>
  <si>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</si>
  <si>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</si>
  <si>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</si>
  <si>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</si>
  <si>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</si>
  <si>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</si>
  <si>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</si>
  <si>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</si>
  <si>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</si>
  <si>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</si>
  <si>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</si>
  <si>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</si>
  <si>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</si>
  <si>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</si>
  <si>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</si>
  <si>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</si>
  <si>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</si>
  <si>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</si>
  <si>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</si>
  <si>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</si>
  <si>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</si>
  <si>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</si>
  <si>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</si>
  <si>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</si>
  <si>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</si>
  <si>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</si>
  <si>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</si>
  <si>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</si>
  <si>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</si>
  <si>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Two or more coats on new work</t>
  </si>
  <si>
    <t>Nominal concrete 1:3:6 or richer mix (i/c equivalent design mix)</t>
  </si>
  <si>
    <t>kg</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</si>
  <si>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</si>
  <si>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</si>
  <si>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</si>
  <si>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</si>
  <si>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</si>
  <si>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6 mm cement plaster 1:3 (1 cement : 3 fine sand) finished with a floating coat of neat cement and thick coat of Lime wash on top of walls when dry for bearing of R.C.C. slabs and beams.</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</si>
  <si>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</si>
  <si>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</si>
  <si>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</si>
  <si>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Old work (Two or more coats applied @ 1.43 ltr/ 10 sqm) over existing cement paint surface</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</si>
  <si>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</si>
  <si>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</si>
  <si>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</si>
  <si>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</si>
  <si>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31/C/D3/2022-23</t>
  </si>
  <si>
    <t>Tender Inviting Authority: Superintending Engineer, IWD, IIT, Kanpur</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</si>
  <si>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</si>
  <si>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</si>
  <si>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</si>
  <si>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</si>
  <si>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</si>
  <si>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300 mm dia but not exceeding 600 mm</t>
  </si>
  <si>
    <t>CEMENT CONCRETE (CAST IN SITU)</t>
  </si>
  <si>
    <t>Providing and laying in position cement concrete of specified grade excluding the cost of centering and shuttering - All work up to plinth level :</t>
  </si>
  <si>
    <t>1:1½:3 (1 Cement: 1½ coarse sand (zone-III) derived from natural sources : 3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</si>
  <si>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</si>
  <si>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</si>
  <si>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</si>
  <si>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</si>
  <si>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</si>
  <si>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Providing, hoisting and fixing above plinth level up to floor five level precast reinforced cement concrete work in string courses, bands, copings, bed plates, anchor blocks, plain window sills and the like, including the cost of required centering, shuttering but , excluding cost of reinforcement with 1:1.5:3 (1 cement : 1.5 coarse sand (zone-III) derived from natural sources : 3 graded stone aggregate 20 mm nominal size derived from natural sources).</t>
  </si>
  <si>
    <t>Steel reinforcement for R.C.C. work including straightening, cutting, bending, placing in position and binding all complete above plinth level.</t>
  </si>
  <si>
    <t>MASONRY WORK</t>
  </si>
  <si>
    <t>Brick work with common burnt clay F.P.S. (non modular) bricks of class designation 7.5 in superstructure above plinth level up to floor V level in all shapes and sizes in :</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</si>
  <si>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</si>
  <si>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superstructure above plinth level up to floor V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</si>
  <si>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</si>
  <si>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</si>
  <si>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</si>
  <si>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</si>
  <si>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</si>
  <si>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 V. C. WORK</t>
  </si>
  <si>
    <t>Providing and fixing aluminium tower bolts, ISI marked, anodised (anodic coating not less than grade AC 10 as per IS : 1868 ) transparent or dyed to required colour or shade, with necessary screws etc. complete :</t>
  </si>
  <si>
    <t>200x10 mm</t>
  </si>
  <si>
    <t>Providing and fixing aluminium handles, ISI marked, anodised (anodic coating not less than grade AC 10 as per IS : 1868) transparent or dyed to required colour or shade, with necessary screws etc. complete :</t>
  </si>
  <si>
    <t>125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</si>
  <si>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</si>
  <si>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</si>
  <si>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</si>
  <si>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</si>
  <si>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fly proof stainless steel grade 304 wire gauge, to windows and clerestory windows using wire gauge with average width of aperture 1.4 mm in both directions with wire of dia. 0.50 mm all complete.</t>
  </si>
  <si>
    <t>With 12 mm mild steel U beading</t>
  </si>
  <si>
    <t>FLOORING</t>
  </si>
  <si>
    <t>Deduct for not using 20 mm thick cement mortar 1:4 (1 cement : 4 coarse sand) bedding in laying of floor tiles and jointing with grey cement slurry @ 3.3 kg/ sqm.</t>
  </si>
  <si>
    <t>Fixing glazed/ Ceramic/ Vitrified floor tiles with cement based high polymer modified quick-set tile adhesive (Water based) conforming to IS: 15477, in average 3mm thickness.</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</si>
  <si>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</si>
  <si>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</si>
  <si>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GI Metal Ceiling Lay in perforated Tegular edge global white color tiles of size 595x595 mm and 0.5 mm thick with 8 mm drop; made of GI sheet having galvanizing of 100 gms/sqm (both sides inclusive) and 20% perforation area with 1.8 mm dia holes and having NRC (Noise Reduction Coefficient ) of 0.5, electro statically polyester powder coated of thickness 60 microns (minimum), including factory painted after bending and perforation, and backed with a black Glass fiber acoustical fleece.</t>
  </si>
  <si>
    <t>FINISHING</t>
  </si>
  <si>
    <t>12 mm cement plaster of mix :</t>
  </si>
  <si>
    <t>Distempering with 1st quality acrylic distemper (ready mixed) having VOC content less than 50 gms/litre, of approved manufacturer, of required shade and colour complete, as per manufacturer's specification.</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</si>
  <si>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</si>
  <si>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</si>
  <si>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</si>
  <si>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</si>
  <si>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</si>
  <si>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</si>
  <si>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</si>
  <si>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</si>
  <si>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</si>
  <si>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</si>
  <si>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</si>
  <si>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</si>
  <si>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</si>
  <si>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</si>
  <si>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Providing and fixing mirror of superior glass (of approved quality) and of required shape and size with plastic moulded frame of approved make and shade with 6 mm thick hard board backing :</t>
  </si>
  <si>
    <t>Rectangular shape 1500x450 mm</t>
  </si>
  <si>
    <t>Providing and fixing soil, waste and vent pipes :</t>
  </si>
  <si>
    <t>100 mm dia</t>
  </si>
  <si>
    <t>Centrifugally cast (spun) iron socket &amp; spigot (S&amp;S)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</si>
  <si>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</si>
  <si>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</si>
  <si>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</si>
  <si>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</si>
  <si>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</si>
  <si>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</si>
  <si>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Sand cast iron S&amp;S as per IS - 1729</t>
  </si>
  <si>
    <t>Sand cast iron S&amp;S as per IS - 3989</t>
  </si>
  <si>
    <t>Providing and fixing terminal guard :</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</si>
  <si>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</si>
  <si>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</si>
  <si>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</si>
  <si>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</si>
  <si>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</si>
  <si>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WATER SUPPLY</t>
  </si>
  <si>
    <t>Providing and fixing G.I. pipes complete with G.I. fittings and clamps, i/c cutting and making good the walls etc.   Internal work - Exposed on wall</t>
  </si>
  <si>
    <t>20 mm dia nominal bore</t>
  </si>
  <si>
    <t>25 mm dia nominal bore</t>
  </si>
  <si>
    <t>32 mm dia nominal bore</t>
  </si>
  <si>
    <t>Providing and fixing G.I. Pipes complete with G.I. fittings and clamps, i/c making good the walls etc. concealed pipe, including painting with anti corrosive bitumastic paint, cutting chases and making good the wall :</t>
  </si>
  <si>
    <t>15 mm dia nominal bore</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</si>
  <si>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</si>
  <si>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</si>
  <si>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</si>
  <si>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</si>
  <si>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</si>
  <si>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</si>
  <si>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32 mm nominal bore.</t>
  </si>
  <si>
    <t>Providing and fixing ball valve (brass) of approved quality, High or low pressure, with plastic floats complete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</si>
  <si>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</si>
  <si>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</si>
  <si>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</si>
  <si>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</si>
  <si>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</si>
  <si>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</si>
  <si>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</si>
  <si>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</si>
  <si>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</si>
  <si>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</si>
  <si>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</si>
  <si>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</si>
  <si>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</si>
  <si>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</si>
  <si>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</si>
  <si>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</si>
  <si>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</si>
  <si>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</si>
  <si>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</si>
  <si>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DRAINAGE</t>
  </si>
  <si>
    <t>Providing, laying and jointing glazed stoneware pipes class SP-1 with stiff mixture of cement mortar in the proportion of 1:1 (1 cement : 1 fine sand) including testing of joints etc. complete :</t>
  </si>
  <si>
    <t>100 mm diameter</t>
  </si>
  <si>
    <t>150 mm diameter</t>
  </si>
  <si>
    <t>200 mm diameter</t>
  </si>
  <si>
    <t>Providing and laying cement concrete 1:5:10 (1 cement : 5 coarse sand : 10 graded stone aggregate 40 mm nominal size) all-round S.W. pipes including bed concrete as per standard design :</t>
  </si>
  <si>
    <t>100 mm diameter S.W. pipe</t>
  </si>
  <si>
    <t>200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</si>
  <si>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</si>
  <si>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150 x 100 mm size P type</t>
  </si>
  <si>
    <t>With common burnt clay F.P.S. (non modular) bricks of class designation 7.5</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</si>
  <si>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</si>
  <si>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</si>
  <si>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</si>
  <si>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</si>
  <si>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</si>
  <si>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</si>
  <si>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</si>
  <si>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</si>
  <si>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</si>
  <si>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</si>
  <si>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</si>
  <si>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</si>
  <si>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</si>
  <si>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</si>
  <si>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</si>
  <si>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</si>
  <si>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</si>
  <si>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</si>
  <si>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flange for C.P bib cock/C.P angle stop cock.</t>
  </si>
  <si>
    <t>"Providing and fixing C.P Brass shower rose 15 mm or 20 mm inlet with shower arm (a) 75 mm dia fancy type.</t>
  </si>
  <si>
    <t>"Providing and fixing white vitreous china oval type wash basin of size 550 x 480 with 15mm C.P brass pillar tap, 32mm C.P brass waste of standard pattern.</t>
  </si>
  <si>
    <t xml:space="preserve">Providing and fixing white vitreous china extended wall mounting water closet/wall hung seat of size 780x370x690 mm of approved shape including providing &amp; fixing flush valve with dual flush  including seat cover,  fittings, nuts, bolts and gasket etc complete.      
</t>
  </si>
  <si>
    <t>per litre</t>
  </si>
  <si>
    <t>Cum</t>
  </si>
  <si>
    <t>Each</t>
  </si>
  <si>
    <t>Name of Work: Conversion of one room located infront of washroom into bathroom to meet out the daily requirements at block-A,B,G &amp; H of hall-4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</si>
</sst>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57" fillId="0" borderId="15" xfId="0" applyNumberFormat="1" applyFont="1" applyFill="1" applyBorder="1" applyAlignment="1">
      <alignment horizontal="justify" vertical="top" wrapText="1"/>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8"/>
  <sheetViews>
    <sheetView showGridLines="0" view="pageBreakPreview" zoomScaleNormal="85" zoomScaleSheetLayoutView="100" zoomScalePageLayoutView="0" workbookViewId="0" topLeftCell="A194">
      <selection activeCell="F195" sqref="F19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4" t="s">
        <v>71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75" customHeight="1">
      <c r="A5" s="74" t="s">
        <v>220</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70</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72" customHeight="1">
      <c r="A8" s="11" t="s">
        <v>39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8" t="s">
        <v>49</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64" t="s">
        <v>72</v>
      </c>
      <c r="C13" s="33"/>
      <c r="D13" s="69"/>
      <c r="E13" s="69"/>
      <c r="F13" s="69"/>
      <c r="G13" s="69"/>
      <c r="H13" s="69"/>
      <c r="I13" s="69"/>
      <c r="J13" s="69"/>
      <c r="K13" s="69"/>
      <c r="L13" s="69"/>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IA13" s="21">
        <v>1</v>
      </c>
      <c r="IB13" s="21" t="s">
        <v>72</v>
      </c>
      <c r="IE13" s="22"/>
      <c r="IF13" s="22"/>
      <c r="IG13" s="22"/>
      <c r="IH13" s="22"/>
      <c r="II13" s="22"/>
    </row>
    <row r="14" spans="1:243" s="21" customFormat="1" ht="173.25">
      <c r="A14" s="57">
        <v>1.01</v>
      </c>
      <c r="B14" s="64" t="s">
        <v>73</v>
      </c>
      <c r="C14" s="33"/>
      <c r="D14" s="69"/>
      <c r="E14" s="69"/>
      <c r="F14" s="69"/>
      <c r="G14" s="69"/>
      <c r="H14" s="69"/>
      <c r="I14" s="69"/>
      <c r="J14" s="69"/>
      <c r="K14" s="69"/>
      <c r="L14" s="69"/>
      <c r="M14" s="69"/>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IA14" s="21">
        <v>1.01</v>
      </c>
      <c r="IB14" s="21" t="s">
        <v>73</v>
      </c>
      <c r="IE14" s="22"/>
      <c r="IF14" s="22"/>
      <c r="IG14" s="22"/>
      <c r="IH14" s="22"/>
      <c r="II14" s="22"/>
    </row>
    <row r="15" spans="1:243" s="21" customFormat="1" ht="42.75">
      <c r="A15" s="57">
        <v>1.02</v>
      </c>
      <c r="B15" s="64" t="s">
        <v>74</v>
      </c>
      <c r="C15" s="33"/>
      <c r="D15" s="65">
        <v>15</v>
      </c>
      <c r="E15" s="66" t="s">
        <v>45</v>
      </c>
      <c r="F15" s="58">
        <v>251.51</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3772.65</v>
      </c>
      <c r="BB15" s="51">
        <f>BA15+SUM(N15:AZ15)</f>
        <v>3772.65</v>
      </c>
      <c r="BC15" s="56" t="str">
        <f>SpellNumber(L15,BB15)</f>
        <v>INR  Three Thousand Seven Hundred &amp; Seventy Two  and Paise Sixty Five Only</v>
      </c>
      <c r="IA15" s="21">
        <v>1.02</v>
      </c>
      <c r="IB15" s="21" t="s">
        <v>74</v>
      </c>
      <c r="ID15" s="21">
        <v>15</v>
      </c>
      <c r="IE15" s="22" t="s">
        <v>45</v>
      </c>
      <c r="IF15" s="22"/>
      <c r="IG15" s="22"/>
      <c r="IH15" s="22"/>
      <c r="II15" s="22"/>
    </row>
    <row r="16" spans="1:243" s="21" customFormat="1" ht="142.5" customHeight="1">
      <c r="A16" s="57">
        <v>1.03</v>
      </c>
      <c r="B16" s="64" t="s">
        <v>75</v>
      </c>
      <c r="C16" s="33"/>
      <c r="D16" s="69"/>
      <c r="E16" s="69"/>
      <c r="F16" s="69"/>
      <c r="G16" s="69"/>
      <c r="H16" s="69"/>
      <c r="I16" s="69"/>
      <c r="J16" s="69"/>
      <c r="K16" s="69"/>
      <c r="L16" s="69"/>
      <c r="M16" s="69"/>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A16" s="21">
        <v>1.03</v>
      </c>
      <c r="IB16" s="21" t="s">
        <v>75</v>
      </c>
      <c r="IE16" s="22"/>
      <c r="IF16" s="22"/>
      <c r="IG16" s="22"/>
      <c r="IH16" s="22"/>
      <c r="II16" s="22"/>
    </row>
    <row r="17" spans="1:243" s="21" customFormat="1" ht="15.75">
      <c r="A17" s="57">
        <v>1.04</v>
      </c>
      <c r="B17" s="64" t="s">
        <v>76</v>
      </c>
      <c r="C17" s="33"/>
      <c r="D17" s="69"/>
      <c r="E17" s="69"/>
      <c r="F17" s="69"/>
      <c r="G17" s="69"/>
      <c r="H17" s="69"/>
      <c r="I17" s="69"/>
      <c r="J17" s="69"/>
      <c r="K17" s="69"/>
      <c r="L17" s="69"/>
      <c r="M17" s="69"/>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IA17" s="21">
        <v>1.04</v>
      </c>
      <c r="IB17" s="21" t="s">
        <v>76</v>
      </c>
      <c r="IE17" s="22"/>
      <c r="IF17" s="22"/>
      <c r="IG17" s="22"/>
      <c r="IH17" s="22"/>
      <c r="II17" s="22"/>
    </row>
    <row r="18" spans="1:243" s="21" customFormat="1" ht="33" customHeight="1">
      <c r="A18" s="57">
        <v>1.05</v>
      </c>
      <c r="B18" s="64" t="s">
        <v>77</v>
      </c>
      <c r="C18" s="33"/>
      <c r="D18" s="65">
        <v>80</v>
      </c>
      <c r="E18" s="66" t="s">
        <v>43</v>
      </c>
      <c r="F18" s="58">
        <v>571.28</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f>
        <v>45702.4</v>
      </c>
      <c r="BB18" s="51">
        <f>BA18+SUM(N18:AZ18)</f>
        <v>45702.4</v>
      </c>
      <c r="BC18" s="56" t="str">
        <f>SpellNumber(L18,BB18)</f>
        <v>INR  Forty Five Thousand Seven Hundred &amp; Two  and Paise Forty Only</v>
      </c>
      <c r="IA18" s="21">
        <v>1.05</v>
      </c>
      <c r="IB18" s="21" t="s">
        <v>77</v>
      </c>
      <c r="ID18" s="21">
        <v>80</v>
      </c>
      <c r="IE18" s="22" t="s">
        <v>43</v>
      </c>
      <c r="IF18" s="22"/>
      <c r="IG18" s="22"/>
      <c r="IH18" s="22"/>
      <c r="II18" s="22"/>
    </row>
    <row r="19" spans="1:243" s="21" customFormat="1" ht="21" customHeight="1">
      <c r="A19" s="57">
        <v>2</v>
      </c>
      <c r="B19" s="64" t="s">
        <v>78</v>
      </c>
      <c r="C19" s="33"/>
      <c r="D19" s="69"/>
      <c r="E19" s="69"/>
      <c r="F19" s="69"/>
      <c r="G19" s="69"/>
      <c r="H19" s="69"/>
      <c r="I19" s="69"/>
      <c r="J19" s="69"/>
      <c r="K19" s="69"/>
      <c r="L19" s="69"/>
      <c r="M19" s="69"/>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IA19" s="21">
        <v>2</v>
      </c>
      <c r="IB19" s="21" t="s">
        <v>78</v>
      </c>
      <c r="IE19" s="22"/>
      <c r="IF19" s="22"/>
      <c r="IG19" s="22"/>
      <c r="IH19" s="22"/>
      <c r="II19" s="22"/>
    </row>
    <row r="20" spans="1:243" s="21" customFormat="1" ht="51" customHeight="1">
      <c r="A20" s="57">
        <v>2.01</v>
      </c>
      <c r="B20" s="64" t="s">
        <v>79</v>
      </c>
      <c r="C20" s="33"/>
      <c r="D20" s="69"/>
      <c r="E20" s="69"/>
      <c r="F20" s="69"/>
      <c r="G20" s="69"/>
      <c r="H20" s="69"/>
      <c r="I20" s="69"/>
      <c r="J20" s="69"/>
      <c r="K20" s="69"/>
      <c r="L20" s="69"/>
      <c r="M20" s="69"/>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A20" s="21">
        <v>2.01</v>
      </c>
      <c r="IB20" s="21" t="s">
        <v>79</v>
      </c>
      <c r="IE20" s="22"/>
      <c r="IF20" s="22"/>
      <c r="IG20" s="22"/>
      <c r="IH20" s="22"/>
      <c r="II20" s="22"/>
    </row>
    <row r="21" spans="1:243" s="21" customFormat="1" ht="78.75">
      <c r="A21" s="57">
        <v>2.02</v>
      </c>
      <c r="B21" s="64" t="s">
        <v>80</v>
      </c>
      <c r="C21" s="33"/>
      <c r="D21" s="65">
        <v>0.8</v>
      </c>
      <c r="E21" s="66" t="s">
        <v>45</v>
      </c>
      <c r="F21" s="58">
        <v>6824.77</v>
      </c>
      <c r="G21" s="43"/>
      <c r="H21" s="37"/>
      <c r="I21" s="38" t="s">
        <v>33</v>
      </c>
      <c r="J21" s="39">
        <f>IF(I21="Less(-)",-1,1)</f>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total_amount_ba($B$2,$D$2,D21,F21,J21,K21,M21)</f>
        <v>5459.82</v>
      </c>
      <c r="BB21" s="51">
        <f>BA21+SUM(N21:AZ21)</f>
        <v>5459.82</v>
      </c>
      <c r="BC21" s="56" t="str">
        <f>SpellNumber(L21,BB21)</f>
        <v>INR  Five Thousand Four Hundred &amp; Fifty Nine  and Paise Eighty Two Only</v>
      </c>
      <c r="IA21" s="21">
        <v>2.02</v>
      </c>
      <c r="IB21" s="21" t="s">
        <v>80</v>
      </c>
      <c r="ID21" s="21">
        <v>0.8</v>
      </c>
      <c r="IE21" s="22" t="s">
        <v>45</v>
      </c>
      <c r="IF21" s="22"/>
      <c r="IG21" s="22"/>
      <c r="IH21" s="22"/>
      <c r="II21" s="22"/>
    </row>
    <row r="22" spans="1:243" s="21" customFormat="1" ht="189">
      <c r="A22" s="57">
        <v>2.03</v>
      </c>
      <c r="B22" s="64" t="s">
        <v>81</v>
      </c>
      <c r="C22" s="33"/>
      <c r="D22" s="65">
        <v>20</v>
      </c>
      <c r="E22" s="66" t="s">
        <v>42</v>
      </c>
      <c r="F22" s="58">
        <v>597.68</v>
      </c>
      <c r="G22" s="43"/>
      <c r="H22" s="37"/>
      <c r="I22" s="38" t="s">
        <v>33</v>
      </c>
      <c r="J22" s="39">
        <f>IF(I22="Less(-)",-1,1)</f>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total_amount_ba($B$2,$D$2,D22,F22,J22,K22,M22)</f>
        <v>11953.6</v>
      </c>
      <c r="BB22" s="51">
        <f>BA22+SUM(N22:AZ22)</f>
        <v>11953.6</v>
      </c>
      <c r="BC22" s="56" t="str">
        <f>SpellNumber(L22,BB22)</f>
        <v>INR  Eleven Thousand Nine Hundred &amp; Fifty Three  and Paise Sixty Only</v>
      </c>
      <c r="IA22" s="21">
        <v>2.03</v>
      </c>
      <c r="IB22" s="21" t="s">
        <v>81</v>
      </c>
      <c r="ID22" s="21">
        <v>20</v>
      </c>
      <c r="IE22" s="22" t="s">
        <v>42</v>
      </c>
      <c r="IF22" s="22"/>
      <c r="IG22" s="22"/>
      <c r="IH22" s="22"/>
      <c r="II22" s="22"/>
    </row>
    <row r="23" spans="1:243" s="21" customFormat="1" ht="18" customHeight="1">
      <c r="A23" s="57">
        <v>3</v>
      </c>
      <c r="B23" s="64" t="s">
        <v>82</v>
      </c>
      <c r="C23" s="33"/>
      <c r="D23" s="69"/>
      <c r="E23" s="69"/>
      <c r="F23" s="69"/>
      <c r="G23" s="69"/>
      <c r="H23" s="69"/>
      <c r="I23" s="69"/>
      <c r="J23" s="69"/>
      <c r="K23" s="69"/>
      <c r="L23" s="69"/>
      <c r="M23" s="69"/>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IA23" s="21">
        <v>3</v>
      </c>
      <c r="IB23" s="21" t="s">
        <v>82</v>
      </c>
      <c r="IE23" s="22"/>
      <c r="IF23" s="22"/>
      <c r="IG23" s="22"/>
      <c r="IH23" s="22"/>
      <c r="II23" s="22"/>
    </row>
    <row r="24" spans="1:243" s="21" customFormat="1" ht="159" customHeight="1">
      <c r="A24" s="57">
        <v>3.01</v>
      </c>
      <c r="B24" s="64" t="s">
        <v>83</v>
      </c>
      <c r="C24" s="33"/>
      <c r="D24" s="65">
        <v>1.2</v>
      </c>
      <c r="E24" s="66" t="s">
        <v>45</v>
      </c>
      <c r="F24" s="58">
        <v>9398.77</v>
      </c>
      <c r="G24" s="43"/>
      <c r="H24" s="37"/>
      <c r="I24" s="38" t="s">
        <v>33</v>
      </c>
      <c r="J24" s="39">
        <f aca="true" t="shared" si="0" ref="J24:J78">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aca="true" t="shared" si="1" ref="BA24:BA78">total_amount_ba($B$2,$D$2,D24,F24,J24,K24,M24)</f>
        <v>11278.52</v>
      </c>
      <c r="BB24" s="51">
        <f aca="true" t="shared" si="2" ref="BB24:BB78">BA24+SUM(N24:AZ24)</f>
        <v>11278.52</v>
      </c>
      <c r="BC24" s="56" t="str">
        <f aca="true" t="shared" si="3" ref="BC24:BC78">SpellNumber(L24,BB24)</f>
        <v>INR  Eleven Thousand Two Hundred &amp; Seventy Eight  and Paise Fifty Two Only</v>
      </c>
      <c r="IA24" s="21">
        <v>3.01</v>
      </c>
      <c r="IB24" s="21" t="s">
        <v>83</v>
      </c>
      <c r="ID24" s="21">
        <v>1.2</v>
      </c>
      <c r="IE24" s="22" t="s">
        <v>45</v>
      </c>
      <c r="IF24" s="22"/>
      <c r="IG24" s="22"/>
      <c r="IH24" s="22"/>
      <c r="II24" s="22"/>
    </row>
    <row r="25" spans="1:243" s="21" customFormat="1" ht="31.5" customHeight="1">
      <c r="A25" s="57">
        <v>3.02</v>
      </c>
      <c r="B25" s="64" t="s">
        <v>84</v>
      </c>
      <c r="C25" s="33"/>
      <c r="D25" s="69"/>
      <c r="E25" s="69"/>
      <c r="F25" s="69"/>
      <c r="G25" s="69"/>
      <c r="H25" s="69"/>
      <c r="I25" s="69"/>
      <c r="J25" s="69"/>
      <c r="K25" s="69"/>
      <c r="L25" s="69"/>
      <c r="M25" s="69"/>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IA25" s="21">
        <v>3.02</v>
      </c>
      <c r="IB25" s="21" t="s">
        <v>84</v>
      </c>
      <c r="IE25" s="22"/>
      <c r="IF25" s="22"/>
      <c r="IG25" s="22"/>
      <c r="IH25" s="22"/>
      <c r="II25" s="22"/>
    </row>
    <row r="26" spans="1:243" s="21" customFormat="1" ht="33" customHeight="1">
      <c r="A26" s="57">
        <v>3.03</v>
      </c>
      <c r="B26" s="64" t="s">
        <v>85</v>
      </c>
      <c r="C26" s="33"/>
      <c r="D26" s="65">
        <v>12</v>
      </c>
      <c r="E26" s="66" t="s">
        <v>42</v>
      </c>
      <c r="F26" s="58">
        <v>672.12</v>
      </c>
      <c r="G26" s="43"/>
      <c r="H26" s="37"/>
      <c r="I26" s="38" t="s">
        <v>33</v>
      </c>
      <c r="J26" s="39">
        <f t="shared" si="0"/>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1"/>
        <v>8065.44</v>
      </c>
      <c r="BB26" s="51">
        <f t="shared" si="2"/>
        <v>8065.44</v>
      </c>
      <c r="BC26" s="56" t="str">
        <f t="shared" si="3"/>
        <v>INR  Eight Thousand  &amp;Sixty Five  and Paise Forty Four Only</v>
      </c>
      <c r="IA26" s="21">
        <v>3.03</v>
      </c>
      <c r="IB26" s="21" t="s">
        <v>85</v>
      </c>
      <c r="ID26" s="21">
        <v>12</v>
      </c>
      <c r="IE26" s="22" t="s">
        <v>42</v>
      </c>
      <c r="IF26" s="22"/>
      <c r="IG26" s="22"/>
      <c r="IH26" s="22"/>
      <c r="II26" s="22"/>
    </row>
    <row r="27" spans="1:243" s="21" customFormat="1" ht="220.5">
      <c r="A27" s="59">
        <v>3.04</v>
      </c>
      <c r="B27" s="64" t="s">
        <v>86</v>
      </c>
      <c r="C27" s="33"/>
      <c r="D27" s="65">
        <v>0.59</v>
      </c>
      <c r="E27" s="66" t="s">
        <v>45</v>
      </c>
      <c r="F27" s="58">
        <v>8481.81</v>
      </c>
      <c r="G27" s="43"/>
      <c r="H27" s="37"/>
      <c r="I27" s="38" t="s">
        <v>33</v>
      </c>
      <c r="J27" s="39">
        <f t="shared" si="0"/>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1"/>
        <v>5004.27</v>
      </c>
      <c r="BB27" s="51">
        <f t="shared" si="2"/>
        <v>5004.27</v>
      </c>
      <c r="BC27" s="56" t="str">
        <f t="shared" si="3"/>
        <v>INR  Five Thousand  &amp;Four  and Paise Twenty Seven Only</v>
      </c>
      <c r="IA27" s="21">
        <v>3.04</v>
      </c>
      <c r="IB27" s="21" t="s">
        <v>86</v>
      </c>
      <c r="ID27" s="21">
        <v>0.59</v>
      </c>
      <c r="IE27" s="22" t="s">
        <v>45</v>
      </c>
      <c r="IF27" s="22"/>
      <c r="IG27" s="22"/>
      <c r="IH27" s="22"/>
      <c r="II27" s="22"/>
    </row>
    <row r="28" spans="1:243" s="21" customFormat="1" ht="78.75">
      <c r="A28" s="57">
        <v>3.05</v>
      </c>
      <c r="B28" s="64" t="s">
        <v>87</v>
      </c>
      <c r="C28" s="33"/>
      <c r="D28" s="69"/>
      <c r="E28" s="69"/>
      <c r="F28" s="69"/>
      <c r="G28" s="69"/>
      <c r="H28" s="69"/>
      <c r="I28" s="69"/>
      <c r="J28" s="69"/>
      <c r="K28" s="69"/>
      <c r="L28" s="69"/>
      <c r="M28" s="69"/>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IA28" s="21">
        <v>3.05</v>
      </c>
      <c r="IB28" s="21" t="s">
        <v>87</v>
      </c>
      <c r="IE28" s="22"/>
      <c r="IF28" s="22"/>
      <c r="IG28" s="22"/>
      <c r="IH28" s="22"/>
      <c r="II28" s="22"/>
    </row>
    <row r="29" spans="1:243" s="21" customFormat="1" ht="31.5" customHeight="1">
      <c r="A29" s="57">
        <v>3.06</v>
      </c>
      <c r="B29" s="64" t="s">
        <v>51</v>
      </c>
      <c r="C29" s="33"/>
      <c r="D29" s="65">
        <v>200</v>
      </c>
      <c r="E29" s="66" t="s">
        <v>55</v>
      </c>
      <c r="F29" s="58">
        <v>78.61</v>
      </c>
      <c r="G29" s="43"/>
      <c r="H29" s="37"/>
      <c r="I29" s="38" t="s">
        <v>33</v>
      </c>
      <c r="J29" s="39">
        <f t="shared" si="0"/>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1"/>
        <v>15722</v>
      </c>
      <c r="BB29" s="51">
        <f t="shared" si="2"/>
        <v>15722</v>
      </c>
      <c r="BC29" s="56" t="str">
        <f t="shared" si="3"/>
        <v>INR  Fifteen Thousand Seven Hundred &amp; Twenty Two  Only</v>
      </c>
      <c r="IA29" s="21">
        <v>3.06</v>
      </c>
      <c r="IB29" s="21" t="s">
        <v>51</v>
      </c>
      <c r="ID29" s="21">
        <v>200</v>
      </c>
      <c r="IE29" s="22" t="s">
        <v>55</v>
      </c>
      <c r="IF29" s="22"/>
      <c r="IG29" s="22"/>
      <c r="IH29" s="22"/>
      <c r="II29" s="22"/>
    </row>
    <row r="30" spans="1:243" s="21" customFormat="1" ht="18" customHeight="1">
      <c r="A30" s="57">
        <v>4</v>
      </c>
      <c r="B30" s="64" t="s">
        <v>88</v>
      </c>
      <c r="C30" s="33"/>
      <c r="D30" s="69"/>
      <c r="E30" s="69"/>
      <c r="F30" s="69"/>
      <c r="G30" s="69"/>
      <c r="H30" s="69"/>
      <c r="I30" s="69"/>
      <c r="J30" s="69"/>
      <c r="K30" s="69"/>
      <c r="L30" s="69"/>
      <c r="M30" s="69"/>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IA30" s="21">
        <v>4</v>
      </c>
      <c r="IB30" s="21" t="s">
        <v>88</v>
      </c>
      <c r="IE30" s="22"/>
      <c r="IF30" s="22"/>
      <c r="IG30" s="22"/>
      <c r="IH30" s="22"/>
      <c r="II30" s="22"/>
    </row>
    <row r="31" spans="1:243" s="21" customFormat="1" ht="78.75">
      <c r="A31" s="57">
        <v>4.01</v>
      </c>
      <c r="B31" s="64" t="s">
        <v>89</v>
      </c>
      <c r="C31" s="33"/>
      <c r="D31" s="69"/>
      <c r="E31" s="69"/>
      <c r="F31" s="69"/>
      <c r="G31" s="69"/>
      <c r="H31" s="69"/>
      <c r="I31" s="69"/>
      <c r="J31" s="69"/>
      <c r="K31" s="69"/>
      <c r="L31" s="69"/>
      <c r="M31" s="69"/>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IA31" s="21">
        <v>4.01</v>
      </c>
      <c r="IB31" s="21" t="s">
        <v>89</v>
      </c>
      <c r="IE31" s="22"/>
      <c r="IF31" s="22"/>
      <c r="IG31" s="22"/>
      <c r="IH31" s="22"/>
      <c r="II31" s="22"/>
    </row>
    <row r="32" spans="1:243" s="21" customFormat="1" ht="31.5" customHeight="1">
      <c r="A32" s="57">
        <v>4.02</v>
      </c>
      <c r="B32" s="64" t="s">
        <v>56</v>
      </c>
      <c r="C32" s="33"/>
      <c r="D32" s="65">
        <v>22</v>
      </c>
      <c r="E32" s="66" t="s">
        <v>45</v>
      </c>
      <c r="F32" s="58">
        <v>7267.3</v>
      </c>
      <c r="G32" s="43"/>
      <c r="H32" s="37"/>
      <c r="I32" s="38" t="s">
        <v>33</v>
      </c>
      <c r="J32" s="39">
        <f t="shared" si="0"/>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1"/>
        <v>159880.6</v>
      </c>
      <c r="BB32" s="51">
        <f t="shared" si="2"/>
        <v>159880.6</v>
      </c>
      <c r="BC32" s="56" t="str">
        <f t="shared" si="3"/>
        <v>INR  One Lakh Fifty Nine Thousand Eight Hundred &amp; Eighty  and Paise Sixty Only</v>
      </c>
      <c r="IA32" s="21">
        <v>4.02</v>
      </c>
      <c r="IB32" s="21" t="s">
        <v>56</v>
      </c>
      <c r="ID32" s="21">
        <v>22</v>
      </c>
      <c r="IE32" s="22" t="s">
        <v>45</v>
      </c>
      <c r="IF32" s="22"/>
      <c r="IG32" s="22"/>
      <c r="IH32" s="22"/>
      <c r="II32" s="22"/>
    </row>
    <row r="33" spans="1:243" s="21" customFormat="1" ht="94.5">
      <c r="A33" s="57">
        <v>4.03</v>
      </c>
      <c r="B33" s="64" t="s">
        <v>90</v>
      </c>
      <c r="C33" s="33"/>
      <c r="D33" s="65">
        <v>20</v>
      </c>
      <c r="E33" s="66" t="s">
        <v>42</v>
      </c>
      <c r="F33" s="58">
        <v>718.24</v>
      </c>
      <c r="G33" s="43"/>
      <c r="H33" s="37"/>
      <c r="I33" s="38" t="s">
        <v>33</v>
      </c>
      <c r="J33" s="39">
        <f t="shared" si="0"/>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1"/>
        <v>14364.8</v>
      </c>
      <c r="BB33" s="51">
        <f t="shared" si="2"/>
        <v>14364.8</v>
      </c>
      <c r="BC33" s="56" t="str">
        <f t="shared" si="3"/>
        <v>INR  Fourteen Thousand Three Hundred &amp; Sixty Four  and Paise Eighty Only</v>
      </c>
      <c r="IA33" s="21">
        <v>4.03</v>
      </c>
      <c r="IB33" s="21" t="s">
        <v>90</v>
      </c>
      <c r="ID33" s="21">
        <v>20</v>
      </c>
      <c r="IE33" s="22" t="s">
        <v>42</v>
      </c>
      <c r="IF33" s="22"/>
      <c r="IG33" s="22"/>
      <c r="IH33" s="22"/>
      <c r="II33" s="22"/>
    </row>
    <row r="34" spans="1:243" s="21" customFormat="1" ht="78.75">
      <c r="A34" s="57">
        <v>4.04</v>
      </c>
      <c r="B34" s="64" t="s">
        <v>91</v>
      </c>
      <c r="C34" s="33"/>
      <c r="D34" s="69"/>
      <c r="E34" s="69"/>
      <c r="F34" s="69"/>
      <c r="G34" s="69"/>
      <c r="H34" s="69"/>
      <c r="I34" s="69"/>
      <c r="J34" s="69"/>
      <c r="K34" s="69"/>
      <c r="L34" s="69"/>
      <c r="M34" s="69"/>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IA34" s="21">
        <v>4.04</v>
      </c>
      <c r="IB34" s="21" t="s">
        <v>91</v>
      </c>
      <c r="IE34" s="22"/>
      <c r="IF34" s="22"/>
      <c r="IG34" s="22"/>
      <c r="IH34" s="22"/>
      <c r="II34" s="22"/>
    </row>
    <row r="35" spans="1:243" s="21" customFormat="1" ht="31.5" customHeight="1">
      <c r="A35" s="57">
        <v>4.05</v>
      </c>
      <c r="B35" s="64" t="s">
        <v>52</v>
      </c>
      <c r="C35" s="33"/>
      <c r="D35" s="65">
        <v>80</v>
      </c>
      <c r="E35" s="66" t="s">
        <v>42</v>
      </c>
      <c r="F35" s="58">
        <v>892.63</v>
      </c>
      <c r="G35" s="43"/>
      <c r="H35" s="37"/>
      <c r="I35" s="38" t="s">
        <v>33</v>
      </c>
      <c r="J35" s="39">
        <f t="shared" si="0"/>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1"/>
        <v>71410.4</v>
      </c>
      <c r="BB35" s="51">
        <f t="shared" si="2"/>
        <v>71410.4</v>
      </c>
      <c r="BC35" s="56" t="str">
        <f t="shared" si="3"/>
        <v>INR  Seventy One Thousand Four Hundred &amp; Ten  and Paise Forty Only</v>
      </c>
      <c r="IA35" s="21">
        <v>4.05</v>
      </c>
      <c r="IB35" s="21" t="s">
        <v>52</v>
      </c>
      <c r="ID35" s="21">
        <v>80</v>
      </c>
      <c r="IE35" s="22" t="s">
        <v>42</v>
      </c>
      <c r="IF35" s="22"/>
      <c r="IG35" s="22"/>
      <c r="IH35" s="22"/>
      <c r="II35" s="22"/>
    </row>
    <row r="36" spans="1:243" s="21" customFormat="1" ht="18" customHeight="1">
      <c r="A36" s="59">
        <v>5</v>
      </c>
      <c r="B36" s="64" t="s">
        <v>92</v>
      </c>
      <c r="C36" s="33"/>
      <c r="D36" s="69"/>
      <c r="E36" s="69"/>
      <c r="F36" s="69"/>
      <c r="G36" s="69"/>
      <c r="H36" s="69"/>
      <c r="I36" s="69"/>
      <c r="J36" s="69"/>
      <c r="K36" s="69"/>
      <c r="L36" s="69"/>
      <c r="M36" s="69"/>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IA36" s="21">
        <v>5</v>
      </c>
      <c r="IB36" s="21" t="s">
        <v>92</v>
      </c>
      <c r="IE36" s="22"/>
      <c r="IF36" s="22"/>
      <c r="IG36" s="22"/>
      <c r="IH36" s="22"/>
      <c r="II36" s="22"/>
    </row>
    <row r="37" spans="1:243" s="21" customFormat="1" ht="236.25">
      <c r="A37" s="57">
        <v>5.01</v>
      </c>
      <c r="B37" s="64" t="s">
        <v>93</v>
      </c>
      <c r="C37" s="33"/>
      <c r="D37" s="69"/>
      <c r="E37" s="69"/>
      <c r="F37" s="69"/>
      <c r="G37" s="69"/>
      <c r="H37" s="69"/>
      <c r="I37" s="69"/>
      <c r="J37" s="69"/>
      <c r="K37" s="69"/>
      <c r="L37" s="69"/>
      <c r="M37" s="69"/>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IA37" s="21">
        <v>5.01</v>
      </c>
      <c r="IB37" s="21" t="s">
        <v>93</v>
      </c>
      <c r="IE37" s="22"/>
      <c r="IF37" s="22"/>
      <c r="IG37" s="22"/>
      <c r="IH37" s="22"/>
      <c r="II37" s="22"/>
    </row>
    <row r="38" spans="1:243" s="21" customFormat="1" ht="18" customHeight="1">
      <c r="A38" s="57">
        <v>5.02</v>
      </c>
      <c r="B38" s="64" t="s">
        <v>94</v>
      </c>
      <c r="C38" s="33"/>
      <c r="D38" s="69"/>
      <c r="E38" s="69"/>
      <c r="F38" s="69"/>
      <c r="G38" s="69"/>
      <c r="H38" s="69"/>
      <c r="I38" s="69"/>
      <c r="J38" s="69"/>
      <c r="K38" s="69"/>
      <c r="L38" s="69"/>
      <c r="M38" s="69"/>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IA38" s="21">
        <v>5.02</v>
      </c>
      <c r="IB38" s="21" t="s">
        <v>94</v>
      </c>
      <c r="IE38" s="22"/>
      <c r="IF38" s="22"/>
      <c r="IG38" s="22"/>
      <c r="IH38" s="22"/>
      <c r="II38" s="22"/>
    </row>
    <row r="39" spans="1:243" s="21" customFormat="1" ht="31.5" customHeight="1">
      <c r="A39" s="57">
        <v>5.03</v>
      </c>
      <c r="B39" s="64" t="s">
        <v>95</v>
      </c>
      <c r="C39" s="33"/>
      <c r="D39" s="65">
        <v>10</v>
      </c>
      <c r="E39" s="66" t="s">
        <v>42</v>
      </c>
      <c r="F39" s="58">
        <v>3880.18</v>
      </c>
      <c r="G39" s="43"/>
      <c r="H39" s="37"/>
      <c r="I39" s="38" t="s">
        <v>33</v>
      </c>
      <c r="J39" s="39">
        <f t="shared" si="0"/>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1"/>
        <v>38801.8</v>
      </c>
      <c r="BB39" s="51">
        <f t="shared" si="2"/>
        <v>38801.8</v>
      </c>
      <c r="BC39" s="56" t="str">
        <f t="shared" si="3"/>
        <v>INR  Thirty Eight Thousand Eight Hundred &amp; One  and Paise Eighty Only</v>
      </c>
      <c r="IA39" s="21">
        <v>5.03</v>
      </c>
      <c r="IB39" s="21" t="s">
        <v>95</v>
      </c>
      <c r="ID39" s="21">
        <v>10</v>
      </c>
      <c r="IE39" s="22" t="s">
        <v>42</v>
      </c>
      <c r="IF39" s="22"/>
      <c r="IG39" s="22"/>
      <c r="IH39" s="22"/>
      <c r="II39" s="22"/>
    </row>
    <row r="40" spans="1:243" s="21" customFormat="1" ht="141.75">
      <c r="A40" s="57">
        <v>5.04</v>
      </c>
      <c r="B40" s="64" t="s">
        <v>96</v>
      </c>
      <c r="C40" s="33"/>
      <c r="D40" s="65">
        <v>12</v>
      </c>
      <c r="E40" s="66" t="s">
        <v>46</v>
      </c>
      <c r="F40" s="58">
        <v>708.59</v>
      </c>
      <c r="G40" s="43"/>
      <c r="H40" s="37"/>
      <c r="I40" s="38" t="s">
        <v>33</v>
      </c>
      <c r="J40" s="39">
        <f t="shared" si="0"/>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1"/>
        <v>8503.08</v>
      </c>
      <c r="BB40" s="51">
        <f t="shared" si="2"/>
        <v>8503.08</v>
      </c>
      <c r="BC40" s="56" t="str">
        <f t="shared" si="3"/>
        <v>INR  Eight Thousand Five Hundred &amp; Three  and Paise Eight Only</v>
      </c>
      <c r="IA40" s="21">
        <v>5.04</v>
      </c>
      <c r="IB40" s="21" t="s">
        <v>96</v>
      </c>
      <c r="ID40" s="21">
        <v>12</v>
      </c>
      <c r="IE40" s="22" t="s">
        <v>46</v>
      </c>
      <c r="IF40" s="22"/>
      <c r="IG40" s="22"/>
      <c r="IH40" s="22"/>
      <c r="II40" s="22"/>
    </row>
    <row r="41" spans="1:243" s="21" customFormat="1" ht="236.25">
      <c r="A41" s="57">
        <v>5.05</v>
      </c>
      <c r="B41" s="64" t="s">
        <v>57</v>
      </c>
      <c r="C41" s="33"/>
      <c r="D41" s="65">
        <v>480</v>
      </c>
      <c r="E41" s="66" t="s">
        <v>42</v>
      </c>
      <c r="F41" s="58">
        <v>932.44</v>
      </c>
      <c r="G41" s="43"/>
      <c r="H41" s="37"/>
      <c r="I41" s="38" t="s">
        <v>33</v>
      </c>
      <c r="J41" s="39">
        <f t="shared" si="0"/>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1"/>
        <v>447571.2</v>
      </c>
      <c r="BB41" s="51">
        <f t="shared" si="2"/>
        <v>447571.2</v>
      </c>
      <c r="BC41" s="56" t="str">
        <f t="shared" si="3"/>
        <v>INR  Four Lakh Forty Seven Thousand Five Hundred &amp; Seventy One  and Paise Twenty Only</v>
      </c>
      <c r="IA41" s="21">
        <v>5.05</v>
      </c>
      <c r="IB41" s="21" t="s">
        <v>57</v>
      </c>
      <c r="ID41" s="21">
        <v>480</v>
      </c>
      <c r="IE41" s="22" t="s">
        <v>42</v>
      </c>
      <c r="IF41" s="22"/>
      <c r="IG41" s="22"/>
      <c r="IH41" s="22"/>
      <c r="II41" s="22"/>
    </row>
    <row r="42" spans="1:243" s="21" customFormat="1" ht="16.5" customHeight="1">
      <c r="A42" s="57">
        <v>6</v>
      </c>
      <c r="B42" s="64" t="s">
        <v>97</v>
      </c>
      <c r="C42" s="33"/>
      <c r="D42" s="69"/>
      <c r="E42" s="69"/>
      <c r="F42" s="69"/>
      <c r="G42" s="69"/>
      <c r="H42" s="69"/>
      <c r="I42" s="69"/>
      <c r="J42" s="69"/>
      <c r="K42" s="69"/>
      <c r="L42" s="69"/>
      <c r="M42" s="69"/>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IA42" s="21">
        <v>6</v>
      </c>
      <c r="IB42" s="21" t="s">
        <v>97</v>
      </c>
      <c r="IE42" s="22"/>
      <c r="IF42" s="22"/>
      <c r="IG42" s="22"/>
      <c r="IH42" s="22"/>
      <c r="II42" s="22"/>
    </row>
    <row r="43" spans="1:243" s="21" customFormat="1" ht="94.5">
      <c r="A43" s="57">
        <v>6.01</v>
      </c>
      <c r="B43" s="64" t="s">
        <v>98</v>
      </c>
      <c r="C43" s="33"/>
      <c r="D43" s="69"/>
      <c r="E43" s="69"/>
      <c r="F43" s="69"/>
      <c r="G43" s="69"/>
      <c r="H43" s="69"/>
      <c r="I43" s="69"/>
      <c r="J43" s="69"/>
      <c r="K43" s="69"/>
      <c r="L43" s="69"/>
      <c r="M43" s="69"/>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IA43" s="21">
        <v>6.01</v>
      </c>
      <c r="IB43" s="21" t="s">
        <v>98</v>
      </c>
      <c r="IE43" s="22"/>
      <c r="IF43" s="22"/>
      <c r="IG43" s="22"/>
      <c r="IH43" s="22"/>
      <c r="II43" s="22"/>
    </row>
    <row r="44" spans="1:243" s="21" customFormat="1" ht="45" customHeight="1">
      <c r="A44" s="57">
        <v>6.02</v>
      </c>
      <c r="B44" s="64" t="s">
        <v>99</v>
      </c>
      <c r="C44" s="33"/>
      <c r="D44" s="65">
        <v>48</v>
      </c>
      <c r="E44" s="66" t="s">
        <v>46</v>
      </c>
      <c r="F44" s="58">
        <v>79.61</v>
      </c>
      <c r="G44" s="43"/>
      <c r="H44" s="37"/>
      <c r="I44" s="38" t="s">
        <v>33</v>
      </c>
      <c r="J44" s="39">
        <f t="shared" si="0"/>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1"/>
        <v>3821.28</v>
      </c>
      <c r="BB44" s="51">
        <f t="shared" si="2"/>
        <v>3821.28</v>
      </c>
      <c r="BC44" s="56" t="str">
        <f t="shared" si="3"/>
        <v>INR  Three Thousand Eight Hundred &amp; Twenty One  and Paise Twenty Eight Only</v>
      </c>
      <c r="IA44" s="21">
        <v>6.02</v>
      </c>
      <c r="IB44" s="21" t="s">
        <v>99</v>
      </c>
      <c r="ID44" s="21">
        <v>48</v>
      </c>
      <c r="IE44" s="22" t="s">
        <v>46</v>
      </c>
      <c r="IF44" s="22"/>
      <c r="IG44" s="22"/>
      <c r="IH44" s="22"/>
      <c r="II44" s="22"/>
    </row>
    <row r="45" spans="1:243" s="21" customFormat="1" ht="42.75">
      <c r="A45" s="57">
        <v>6.03</v>
      </c>
      <c r="B45" s="64" t="s">
        <v>58</v>
      </c>
      <c r="C45" s="33"/>
      <c r="D45" s="65">
        <v>96</v>
      </c>
      <c r="E45" s="66" t="s">
        <v>46</v>
      </c>
      <c r="F45" s="58">
        <v>51.42</v>
      </c>
      <c r="G45" s="43"/>
      <c r="H45" s="37"/>
      <c r="I45" s="38" t="s">
        <v>33</v>
      </c>
      <c r="J45" s="39">
        <f t="shared" si="0"/>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1"/>
        <v>4936.32</v>
      </c>
      <c r="BB45" s="51">
        <f t="shared" si="2"/>
        <v>4936.32</v>
      </c>
      <c r="BC45" s="56" t="str">
        <f t="shared" si="3"/>
        <v>INR  Four Thousand Nine Hundred &amp; Thirty Six  and Paise Thirty Two Only</v>
      </c>
      <c r="IA45" s="21">
        <v>6.03</v>
      </c>
      <c r="IB45" s="21" t="s">
        <v>58</v>
      </c>
      <c r="ID45" s="21">
        <v>96</v>
      </c>
      <c r="IE45" s="22" t="s">
        <v>46</v>
      </c>
      <c r="IF45" s="22"/>
      <c r="IG45" s="22"/>
      <c r="IH45" s="22"/>
      <c r="II45" s="22"/>
    </row>
    <row r="46" spans="1:243" s="21" customFormat="1" ht="94.5">
      <c r="A46" s="57">
        <v>6.04</v>
      </c>
      <c r="B46" s="64" t="s">
        <v>100</v>
      </c>
      <c r="C46" s="33"/>
      <c r="D46" s="69"/>
      <c r="E46" s="69"/>
      <c r="F46" s="69"/>
      <c r="G46" s="69"/>
      <c r="H46" s="69"/>
      <c r="I46" s="69"/>
      <c r="J46" s="69"/>
      <c r="K46" s="69"/>
      <c r="L46" s="69"/>
      <c r="M46" s="69"/>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IA46" s="21">
        <v>6.04</v>
      </c>
      <c r="IB46" s="21" t="s">
        <v>100</v>
      </c>
      <c r="IE46" s="22"/>
      <c r="IF46" s="22"/>
      <c r="IG46" s="22"/>
      <c r="IH46" s="22"/>
      <c r="II46" s="22"/>
    </row>
    <row r="47" spans="1:243" s="21" customFormat="1" ht="42.75">
      <c r="A47" s="57">
        <v>6.05</v>
      </c>
      <c r="B47" s="64" t="s">
        <v>101</v>
      </c>
      <c r="C47" s="33"/>
      <c r="D47" s="65">
        <v>48</v>
      </c>
      <c r="E47" s="66" t="s">
        <v>46</v>
      </c>
      <c r="F47" s="58">
        <v>52.65</v>
      </c>
      <c r="G47" s="43"/>
      <c r="H47" s="37"/>
      <c r="I47" s="38" t="s">
        <v>33</v>
      </c>
      <c r="J47" s="39">
        <f t="shared" si="0"/>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1"/>
        <v>2527.2</v>
      </c>
      <c r="BB47" s="51">
        <f t="shared" si="2"/>
        <v>2527.2</v>
      </c>
      <c r="BC47" s="56" t="str">
        <f t="shared" si="3"/>
        <v>INR  Two Thousand Five Hundred &amp; Twenty Seven  and Paise Twenty Only</v>
      </c>
      <c r="IA47" s="21">
        <v>6.05</v>
      </c>
      <c r="IB47" s="21" t="s">
        <v>101</v>
      </c>
      <c r="ID47" s="21">
        <v>48</v>
      </c>
      <c r="IE47" s="22" t="s">
        <v>46</v>
      </c>
      <c r="IF47" s="22"/>
      <c r="IG47" s="22"/>
      <c r="IH47" s="22"/>
      <c r="II47" s="22"/>
    </row>
    <row r="48" spans="1:243" s="21" customFormat="1" ht="33" customHeight="1">
      <c r="A48" s="57">
        <v>6.06</v>
      </c>
      <c r="B48" s="64" t="s">
        <v>59</v>
      </c>
      <c r="C48" s="33"/>
      <c r="D48" s="65">
        <v>48</v>
      </c>
      <c r="E48" s="66" t="s">
        <v>46</v>
      </c>
      <c r="F48" s="58">
        <v>46.69</v>
      </c>
      <c r="G48" s="43"/>
      <c r="H48" s="37"/>
      <c r="I48" s="38" t="s">
        <v>33</v>
      </c>
      <c r="J48" s="39">
        <f t="shared" si="0"/>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1"/>
        <v>2241.12</v>
      </c>
      <c r="BB48" s="51">
        <f t="shared" si="2"/>
        <v>2241.12</v>
      </c>
      <c r="BC48" s="56" t="str">
        <f t="shared" si="3"/>
        <v>INR  Two Thousand Two Hundred &amp; Forty One  and Paise Twelve Only</v>
      </c>
      <c r="IA48" s="21">
        <v>6.06</v>
      </c>
      <c r="IB48" s="21" t="s">
        <v>59</v>
      </c>
      <c r="ID48" s="21">
        <v>48</v>
      </c>
      <c r="IE48" s="22" t="s">
        <v>46</v>
      </c>
      <c r="IF48" s="22"/>
      <c r="IG48" s="22"/>
      <c r="IH48" s="22"/>
      <c r="II48" s="22"/>
    </row>
    <row r="49" spans="1:243" s="21" customFormat="1" ht="189.75" customHeight="1">
      <c r="A49" s="57">
        <v>6.07</v>
      </c>
      <c r="B49" s="64" t="s">
        <v>102</v>
      </c>
      <c r="C49" s="33"/>
      <c r="D49" s="69"/>
      <c r="E49" s="69"/>
      <c r="F49" s="69"/>
      <c r="G49" s="69"/>
      <c r="H49" s="69"/>
      <c r="I49" s="69"/>
      <c r="J49" s="69"/>
      <c r="K49" s="69"/>
      <c r="L49" s="69"/>
      <c r="M49" s="69"/>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IA49" s="21">
        <v>6.07</v>
      </c>
      <c r="IB49" s="21" t="s">
        <v>102</v>
      </c>
      <c r="IE49" s="22"/>
      <c r="IF49" s="22"/>
      <c r="IG49" s="22"/>
      <c r="IH49" s="22"/>
      <c r="II49" s="22"/>
    </row>
    <row r="50" spans="1:243" s="21" customFormat="1" ht="31.5">
      <c r="A50" s="57">
        <v>6.08</v>
      </c>
      <c r="B50" s="64" t="s">
        <v>103</v>
      </c>
      <c r="C50" s="33"/>
      <c r="D50" s="65">
        <v>120</v>
      </c>
      <c r="E50" s="66" t="s">
        <v>43</v>
      </c>
      <c r="F50" s="58">
        <v>203.9</v>
      </c>
      <c r="G50" s="43"/>
      <c r="H50" s="37"/>
      <c r="I50" s="38" t="s">
        <v>33</v>
      </c>
      <c r="J50" s="39">
        <f t="shared" si="0"/>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1"/>
        <v>24468</v>
      </c>
      <c r="BB50" s="51">
        <f t="shared" si="2"/>
        <v>24468</v>
      </c>
      <c r="BC50" s="56" t="str">
        <f t="shared" si="3"/>
        <v>INR  Twenty Four Thousand Four Hundred &amp; Sixty Eight  Only</v>
      </c>
      <c r="IA50" s="21">
        <v>6.08</v>
      </c>
      <c r="IB50" s="21" t="s">
        <v>103</v>
      </c>
      <c r="ID50" s="21">
        <v>120</v>
      </c>
      <c r="IE50" s="22" t="s">
        <v>43</v>
      </c>
      <c r="IF50" s="22"/>
      <c r="IG50" s="22"/>
      <c r="IH50" s="22"/>
      <c r="II50" s="22"/>
    </row>
    <row r="51" spans="1:243" s="21" customFormat="1" ht="20.25" customHeight="1">
      <c r="A51" s="57">
        <v>6.09</v>
      </c>
      <c r="B51" s="64" t="s">
        <v>104</v>
      </c>
      <c r="C51" s="33"/>
      <c r="D51" s="69"/>
      <c r="E51" s="69"/>
      <c r="F51" s="69"/>
      <c r="G51" s="69"/>
      <c r="H51" s="69"/>
      <c r="I51" s="69"/>
      <c r="J51" s="69"/>
      <c r="K51" s="69"/>
      <c r="L51" s="69"/>
      <c r="M51" s="69"/>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IA51" s="21">
        <v>6.09</v>
      </c>
      <c r="IB51" s="21" t="s">
        <v>104</v>
      </c>
      <c r="IE51" s="22"/>
      <c r="IF51" s="22"/>
      <c r="IG51" s="22"/>
      <c r="IH51" s="22"/>
      <c r="II51" s="22"/>
    </row>
    <row r="52" spans="1:243" s="21" customFormat="1" ht="409.5">
      <c r="A52" s="59">
        <v>6.1</v>
      </c>
      <c r="B52" s="64" t="s">
        <v>105</v>
      </c>
      <c r="C52" s="33"/>
      <c r="D52" s="65">
        <v>36</v>
      </c>
      <c r="E52" s="66" t="s">
        <v>42</v>
      </c>
      <c r="F52" s="58">
        <v>1570.06</v>
      </c>
      <c r="G52" s="43"/>
      <c r="H52" s="37"/>
      <c r="I52" s="38" t="s">
        <v>33</v>
      </c>
      <c r="J52" s="39">
        <f t="shared" si="0"/>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1"/>
        <v>56522.16</v>
      </c>
      <c r="BB52" s="51">
        <f t="shared" si="2"/>
        <v>56522.16</v>
      </c>
      <c r="BC52" s="56" t="str">
        <f t="shared" si="3"/>
        <v>INR  Fifty Six Thousand Five Hundred &amp; Twenty Two  and Paise Sixteen Only</v>
      </c>
      <c r="IA52" s="21">
        <v>6.1</v>
      </c>
      <c r="IB52" s="21" t="s">
        <v>105</v>
      </c>
      <c r="ID52" s="21">
        <v>36</v>
      </c>
      <c r="IE52" s="22" t="s">
        <v>42</v>
      </c>
      <c r="IF52" s="22"/>
      <c r="IG52" s="22"/>
      <c r="IH52" s="22"/>
      <c r="II52" s="22"/>
    </row>
    <row r="53" spans="1:243" s="21" customFormat="1" ht="78" customHeight="1">
      <c r="A53" s="57">
        <v>6.11</v>
      </c>
      <c r="B53" s="64" t="s">
        <v>106</v>
      </c>
      <c r="C53" s="33"/>
      <c r="D53" s="69"/>
      <c r="E53" s="69"/>
      <c r="F53" s="69"/>
      <c r="G53" s="69"/>
      <c r="H53" s="69"/>
      <c r="I53" s="69"/>
      <c r="J53" s="69"/>
      <c r="K53" s="69"/>
      <c r="L53" s="69"/>
      <c r="M53" s="69"/>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IA53" s="21">
        <v>6.11</v>
      </c>
      <c r="IB53" s="21" t="s">
        <v>106</v>
      </c>
      <c r="IE53" s="22"/>
      <c r="IF53" s="22"/>
      <c r="IG53" s="22"/>
      <c r="IH53" s="22"/>
      <c r="II53" s="22"/>
    </row>
    <row r="54" spans="1:243" s="21" customFormat="1" ht="42.75">
      <c r="A54" s="57">
        <v>6.12</v>
      </c>
      <c r="B54" s="64" t="s">
        <v>107</v>
      </c>
      <c r="C54" s="33"/>
      <c r="D54" s="65">
        <v>6</v>
      </c>
      <c r="E54" s="66" t="s">
        <v>42</v>
      </c>
      <c r="F54" s="58">
        <v>922.18</v>
      </c>
      <c r="G54" s="43"/>
      <c r="H54" s="37"/>
      <c r="I54" s="38" t="s">
        <v>33</v>
      </c>
      <c r="J54" s="39">
        <f t="shared" si="0"/>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1"/>
        <v>5533.08</v>
      </c>
      <c r="BB54" s="51">
        <f t="shared" si="2"/>
        <v>5533.08</v>
      </c>
      <c r="BC54" s="56" t="str">
        <f t="shared" si="3"/>
        <v>INR  Five Thousand Five Hundred &amp; Thirty Three  and Paise Eight Only</v>
      </c>
      <c r="IA54" s="21">
        <v>6.12</v>
      </c>
      <c r="IB54" s="21" t="s">
        <v>107</v>
      </c>
      <c r="ID54" s="21">
        <v>6</v>
      </c>
      <c r="IE54" s="22" t="s">
        <v>42</v>
      </c>
      <c r="IF54" s="22"/>
      <c r="IG54" s="22"/>
      <c r="IH54" s="22"/>
      <c r="II54" s="22"/>
    </row>
    <row r="55" spans="1:243" s="21" customFormat="1" ht="15.75">
      <c r="A55" s="57">
        <v>7</v>
      </c>
      <c r="B55" s="64" t="s">
        <v>108</v>
      </c>
      <c r="C55" s="33"/>
      <c r="D55" s="69"/>
      <c r="E55" s="69"/>
      <c r="F55" s="69"/>
      <c r="G55" s="69"/>
      <c r="H55" s="69"/>
      <c r="I55" s="69"/>
      <c r="J55" s="69"/>
      <c r="K55" s="69"/>
      <c r="L55" s="69"/>
      <c r="M55" s="69"/>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IA55" s="21">
        <v>7</v>
      </c>
      <c r="IB55" s="21" t="s">
        <v>108</v>
      </c>
      <c r="IE55" s="22"/>
      <c r="IF55" s="22"/>
      <c r="IG55" s="22"/>
      <c r="IH55" s="22"/>
      <c r="II55" s="22"/>
    </row>
    <row r="56" spans="1:243" s="21" customFormat="1" ht="204.75">
      <c r="A56" s="57">
        <v>7.01</v>
      </c>
      <c r="B56" s="64" t="s">
        <v>60</v>
      </c>
      <c r="C56" s="33"/>
      <c r="D56" s="65">
        <v>124</v>
      </c>
      <c r="E56" s="66" t="s">
        <v>42</v>
      </c>
      <c r="F56" s="58">
        <v>820.34</v>
      </c>
      <c r="G56" s="43"/>
      <c r="H56" s="37"/>
      <c r="I56" s="38" t="s">
        <v>33</v>
      </c>
      <c r="J56" s="39">
        <f t="shared" si="0"/>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1"/>
        <v>101722.16</v>
      </c>
      <c r="BB56" s="51">
        <f t="shared" si="2"/>
        <v>101722.16</v>
      </c>
      <c r="BC56" s="56" t="str">
        <f t="shared" si="3"/>
        <v>INR  One Lakh One Thousand Seven Hundred &amp; Twenty Two  and Paise Sixteen Only</v>
      </c>
      <c r="IA56" s="21">
        <v>7.01</v>
      </c>
      <c r="IB56" s="21" t="s">
        <v>60</v>
      </c>
      <c r="ID56" s="21">
        <v>124</v>
      </c>
      <c r="IE56" s="22" t="s">
        <v>42</v>
      </c>
      <c r="IF56" s="22"/>
      <c r="IG56" s="22"/>
      <c r="IH56" s="22"/>
      <c r="II56" s="22"/>
    </row>
    <row r="57" spans="1:243" s="21" customFormat="1" ht="78.75">
      <c r="A57" s="57">
        <v>7.02</v>
      </c>
      <c r="B57" s="64" t="s">
        <v>109</v>
      </c>
      <c r="C57" s="33"/>
      <c r="D57" s="65">
        <v>5</v>
      </c>
      <c r="E57" s="66" t="s">
        <v>42</v>
      </c>
      <c r="F57" s="58">
        <v>644.72</v>
      </c>
      <c r="G57" s="43"/>
      <c r="H57" s="37"/>
      <c r="I57" s="38" t="s">
        <v>33</v>
      </c>
      <c r="J57" s="39">
        <f t="shared" si="0"/>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1"/>
        <v>3223.6</v>
      </c>
      <c r="BB57" s="51">
        <f t="shared" si="2"/>
        <v>3223.6</v>
      </c>
      <c r="BC57" s="56" t="str">
        <f t="shared" si="3"/>
        <v>INR  Three Thousand Two Hundred &amp; Twenty Three  and Paise Sixty Only</v>
      </c>
      <c r="IA57" s="21">
        <v>7.02</v>
      </c>
      <c r="IB57" s="21" t="s">
        <v>109</v>
      </c>
      <c r="ID57" s="21">
        <v>5</v>
      </c>
      <c r="IE57" s="22" t="s">
        <v>42</v>
      </c>
      <c r="IF57" s="22"/>
      <c r="IG57" s="22"/>
      <c r="IH57" s="22"/>
      <c r="II57" s="22"/>
    </row>
    <row r="58" spans="1:243" s="21" customFormat="1" ht="78.75">
      <c r="A58" s="57">
        <v>7.03</v>
      </c>
      <c r="B58" s="64" t="s">
        <v>110</v>
      </c>
      <c r="C58" s="33"/>
      <c r="D58" s="65">
        <v>5</v>
      </c>
      <c r="E58" s="66" t="s">
        <v>42</v>
      </c>
      <c r="F58" s="58">
        <v>555.55</v>
      </c>
      <c r="G58" s="43"/>
      <c r="H58" s="37"/>
      <c r="I58" s="38" t="s">
        <v>33</v>
      </c>
      <c r="J58" s="39">
        <f t="shared" si="0"/>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1"/>
        <v>2777.75</v>
      </c>
      <c r="BB58" s="51">
        <f t="shared" si="2"/>
        <v>2777.75</v>
      </c>
      <c r="BC58" s="56" t="str">
        <f t="shared" si="3"/>
        <v>INR  Two Thousand Seven Hundred &amp; Seventy Seven  and Paise Seventy Five Only</v>
      </c>
      <c r="IA58" s="21">
        <v>7.03</v>
      </c>
      <c r="IB58" s="21" t="s">
        <v>110</v>
      </c>
      <c r="ID58" s="21">
        <v>5</v>
      </c>
      <c r="IE58" s="22" t="s">
        <v>42</v>
      </c>
      <c r="IF58" s="22"/>
      <c r="IG58" s="22"/>
      <c r="IH58" s="22"/>
      <c r="II58" s="22"/>
    </row>
    <row r="59" spans="1:243" s="21" customFormat="1" ht="15.75">
      <c r="A59" s="57">
        <v>8</v>
      </c>
      <c r="B59" s="64" t="s">
        <v>111</v>
      </c>
      <c r="C59" s="33"/>
      <c r="D59" s="69"/>
      <c r="E59" s="69"/>
      <c r="F59" s="69"/>
      <c r="G59" s="69"/>
      <c r="H59" s="69"/>
      <c r="I59" s="69"/>
      <c r="J59" s="69"/>
      <c r="K59" s="69"/>
      <c r="L59" s="69"/>
      <c r="M59" s="69"/>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IA59" s="21">
        <v>8</v>
      </c>
      <c r="IB59" s="21" t="s">
        <v>111</v>
      </c>
      <c r="IE59" s="22"/>
      <c r="IF59" s="22"/>
      <c r="IG59" s="22"/>
      <c r="IH59" s="22"/>
      <c r="II59" s="22"/>
    </row>
    <row r="60" spans="1:243" s="21" customFormat="1" ht="409.5">
      <c r="A60" s="57">
        <v>8.01</v>
      </c>
      <c r="B60" s="64" t="s">
        <v>112</v>
      </c>
      <c r="C60" s="33"/>
      <c r="D60" s="69"/>
      <c r="E60" s="69"/>
      <c r="F60" s="69"/>
      <c r="G60" s="69"/>
      <c r="H60" s="69"/>
      <c r="I60" s="69"/>
      <c r="J60" s="69"/>
      <c r="K60" s="69"/>
      <c r="L60" s="69"/>
      <c r="M60" s="69"/>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IA60" s="21">
        <v>8.01</v>
      </c>
      <c r="IB60" s="21" t="s">
        <v>112</v>
      </c>
      <c r="IE60" s="22"/>
      <c r="IF60" s="22"/>
      <c r="IG60" s="22"/>
      <c r="IH60" s="22"/>
      <c r="II60" s="22"/>
    </row>
    <row r="61" spans="1:243" s="21" customFormat="1" ht="236.25">
      <c r="A61" s="57">
        <v>8.02</v>
      </c>
      <c r="B61" s="64" t="s">
        <v>113</v>
      </c>
      <c r="C61" s="33"/>
      <c r="D61" s="65">
        <v>120</v>
      </c>
      <c r="E61" s="66" t="s">
        <v>42</v>
      </c>
      <c r="F61" s="58">
        <v>1531.13</v>
      </c>
      <c r="G61" s="43"/>
      <c r="H61" s="37"/>
      <c r="I61" s="38" t="s">
        <v>33</v>
      </c>
      <c r="J61" s="39">
        <f t="shared" si="0"/>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1"/>
        <v>183735.6</v>
      </c>
      <c r="BB61" s="51">
        <f t="shared" si="2"/>
        <v>183735.6</v>
      </c>
      <c r="BC61" s="56" t="str">
        <f t="shared" si="3"/>
        <v>INR  One Lakh Eighty Three Thousand Seven Hundred &amp; Thirty Five  and Paise Sixty Only</v>
      </c>
      <c r="IA61" s="21">
        <v>8.02</v>
      </c>
      <c r="IB61" s="21" t="s">
        <v>113</v>
      </c>
      <c r="ID61" s="21">
        <v>120</v>
      </c>
      <c r="IE61" s="22" t="s">
        <v>42</v>
      </c>
      <c r="IF61" s="22"/>
      <c r="IG61" s="22"/>
      <c r="IH61" s="22"/>
      <c r="II61" s="22"/>
    </row>
    <row r="62" spans="1:243" s="21" customFormat="1" ht="15.75">
      <c r="A62" s="57">
        <v>9</v>
      </c>
      <c r="B62" s="64" t="s">
        <v>114</v>
      </c>
      <c r="C62" s="33"/>
      <c r="D62" s="69"/>
      <c r="E62" s="69"/>
      <c r="F62" s="69"/>
      <c r="G62" s="69"/>
      <c r="H62" s="69"/>
      <c r="I62" s="69"/>
      <c r="J62" s="69"/>
      <c r="K62" s="69"/>
      <c r="L62" s="69"/>
      <c r="M62" s="69"/>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IA62" s="21">
        <v>9</v>
      </c>
      <c r="IB62" s="21" t="s">
        <v>114</v>
      </c>
      <c r="IE62" s="22"/>
      <c r="IF62" s="22"/>
      <c r="IG62" s="22"/>
      <c r="IH62" s="22"/>
      <c r="II62" s="22"/>
    </row>
    <row r="63" spans="1:243" s="21" customFormat="1" ht="15.75">
      <c r="A63" s="57">
        <v>9.01</v>
      </c>
      <c r="B63" s="64" t="s">
        <v>115</v>
      </c>
      <c r="C63" s="33"/>
      <c r="D63" s="69"/>
      <c r="E63" s="69"/>
      <c r="F63" s="69"/>
      <c r="G63" s="69"/>
      <c r="H63" s="69"/>
      <c r="I63" s="69"/>
      <c r="J63" s="69"/>
      <c r="K63" s="69"/>
      <c r="L63" s="69"/>
      <c r="M63" s="69"/>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IA63" s="21">
        <v>9.01</v>
      </c>
      <c r="IB63" s="21" t="s">
        <v>115</v>
      </c>
      <c r="IE63" s="22"/>
      <c r="IF63" s="22"/>
      <c r="IG63" s="22"/>
      <c r="IH63" s="22"/>
      <c r="II63" s="22"/>
    </row>
    <row r="64" spans="1:243" s="21" customFormat="1" ht="28.5">
      <c r="A64" s="57">
        <v>9.02</v>
      </c>
      <c r="B64" s="64" t="s">
        <v>47</v>
      </c>
      <c r="C64" s="33"/>
      <c r="D64" s="65">
        <v>100</v>
      </c>
      <c r="E64" s="66" t="s">
        <v>42</v>
      </c>
      <c r="F64" s="58">
        <v>258.09</v>
      </c>
      <c r="G64" s="43"/>
      <c r="H64" s="37"/>
      <c r="I64" s="38" t="s">
        <v>33</v>
      </c>
      <c r="J64" s="39">
        <f t="shared" si="0"/>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1"/>
        <v>25809</v>
      </c>
      <c r="BB64" s="51">
        <f t="shared" si="2"/>
        <v>25809</v>
      </c>
      <c r="BC64" s="56" t="str">
        <f t="shared" si="3"/>
        <v>INR  Twenty Five Thousand Eight Hundred &amp; Nine  Only</v>
      </c>
      <c r="IA64" s="21">
        <v>9.02</v>
      </c>
      <c r="IB64" s="21" t="s">
        <v>47</v>
      </c>
      <c r="ID64" s="21">
        <v>100</v>
      </c>
      <c r="IE64" s="22" t="s">
        <v>42</v>
      </c>
      <c r="IF64" s="22"/>
      <c r="IG64" s="22"/>
      <c r="IH64" s="22"/>
      <c r="II64" s="22"/>
    </row>
    <row r="65" spans="1:243" s="21" customFormat="1" ht="64.5" customHeight="1">
      <c r="A65" s="57">
        <v>9.03</v>
      </c>
      <c r="B65" s="64" t="s">
        <v>61</v>
      </c>
      <c r="C65" s="33"/>
      <c r="D65" s="65">
        <v>10</v>
      </c>
      <c r="E65" s="66" t="s">
        <v>42</v>
      </c>
      <c r="F65" s="58">
        <v>293.03</v>
      </c>
      <c r="G65" s="43"/>
      <c r="H65" s="37"/>
      <c r="I65" s="38" t="s">
        <v>33</v>
      </c>
      <c r="J65" s="39">
        <f t="shared" si="0"/>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1"/>
        <v>2930.3</v>
      </c>
      <c r="BB65" s="51">
        <f t="shared" si="2"/>
        <v>2930.3</v>
      </c>
      <c r="BC65" s="56" t="str">
        <f t="shared" si="3"/>
        <v>INR  Two Thousand Nine Hundred &amp; Thirty  and Paise Thirty Only</v>
      </c>
      <c r="IA65" s="21">
        <v>9.03</v>
      </c>
      <c r="IB65" s="21" t="s">
        <v>61</v>
      </c>
      <c r="ID65" s="21">
        <v>10</v>
      </c>
      <c r="IE65" s="22" t="s">
        <v>42</v>
      </c>
      <c r="IF65" s="22"/>
      <c r="IG65" s="22"/>
      <c r="IH65" s="22"/>
      <c r="II65" s="22"/>
    </row>
    <row r="66" spans="1:243" s="21" customFormat="1" ht="94.5">
      <c r="A66" s="57">
        <v>9.04</v>
      </c>
      <c r="B66" s="64" t="s">
        <v>116</v>
      </c>
      <c r="C66" s="33"/>
      <c r="D66" s="69"/>
      <c r="E66" s="69"/>
      <c r="F66" s="69"/>
      <c r="G66" s="69"/>
      <c r="H66" s="69"/>
      <c r="I66" s="69"/>
      <c r="J66" s="69"/>
      <c r="K66" s="69"/>
      <c r="L66" s="69"/>
      <c r="M66" s="69"/>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IA66" s="21">
        <v>9.04</v>
      </c>
      <c r="IB66" s="21" t="s">
        <v>116</v>
      </c>
      <c r="IE66" s="22"/>
      <c r="IF66" s="22"/>
      <c r="IG66" s="22"/>
      <c r="IH66" s="22"/>
      <c r="II66" s="22"/>
    </row>
    <row r="67" spans="1:243" s="21" customFormat="1" ht="31.5" customHeight="1">
      <c r="A67" s="57">
        <v>9.05</v>
      </c>
      <c r="B67" s="64" t="s">
        <v>53</v>
      </c>
      <c r="C67" s="33"/>
      <c r="D67" s="65">
        <v>220</v>
      </c>
      <c r="E67" s="66" t="s">
        <v>42</v>
      </c>
      <c r="F67" s="58">
        <v>81.32</v>
      </c>
      <c r="G67" s="43"/>
      <c r="H67" s="37"/>
      <c r="I67" s="38" t="s">
        <v>33</v>
      </c>
      <c r="J67" s="39">
        <f t="shared" si="0"/>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 t="shared" si="1"/>
        <v>17890.4</v>
      </c>
      <c r="BB67" s="51">
        <f t="shared" si="2"/>
        <v>17890.4</v>
      </c>
      <c r="BC67" s="56" t="str">
        <f t="shared" si="3"/>
        <v>INR  Seventeen Thousand Eight Hundred &amp; Ninety  and Paise Forty Only</v>
      </c>
      <c r="IA67" s="21">
        <v>9.05</v>
      </c>
      <c r="IB67" s="21" t="s">
        <v>53</v>
      </c>
      <c r="ID67" s="21">
        <v>220</v>
      </c>
      <c r="IE67" s="22" t="s">
        <v>42</v>
      </c>
      <c r="IF67" s="22"/>
      <c r="IG67" s="22"/>
      <c r="IH67" s="22"/>
      <c r="II67" s="22"/>
    </row>
    <row r="68" spans="1:243" s="21" customFormat="1" ht="94.5">
      <c r="A68" s="57">
        <v>9.06</v>
      </c>
      <c r="B68" s="64" t="s">
        <v>62</v>
      </c>
      <c r="C68" s="33"/>
      <c r="D68" s="65">
        <v>320</v>
      </c>
      <c r="E68" s="66" t="s">
        <v>42</v>
      </c>
      <c r="F68" s="58">
        <v>108.59</v>
      </c>
      <c r="G68" s="43"/>
      <c r="H68" s="37"/>
      <c r="I68" s="38" t="s">
        <v>33</v>
      </c>
      <c r="J68" s="39">
        <f t="shared" si="0"/>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t="shared" si="1"/>
        <v>34748.8</v>
      </c>
      <c r="BB68" s="51">
        <f t="shared" si="2"/>
        <v>34748.8</v>
      </c>
      <c r="BC68" s="56" t="str">
        <f t="shared" si="3"/>
        <v>INR  Thirty Four Thousand Seven Hundred &amp; Forty Eight  and Paise Eighty Only</v>
      </c>
      <c r="IA68" s="21">
        <v>9.06</v>
      </c>
      <c r="IB68" s="21" t="s">
        <v>62</v>
      </c>
      <c r="ID68" s="21">
        <v>320</v>
      </c>
      <c r="IE68" s="22" t="s">
        <v>42</v>
      </c>
      <c r="IF68" s="22"/>
      <c r="IG68" s="22"/>
      <c r="IH68" s="22"/>
      <c r="II68" s="22"/>
    </row>
    <row r="69" spans="1:243" s="21" customFormat="1" ht="78.75">
      <c r="A69" s="57">
        <v>9.07</v>
      </c>
      <c r="B69" s="64" t="s">
        <v>117</v>
      </c>
      <c r="C69" s="33"/>
      <c r="D69" s="69"/>
      <c r="E69" s="69"/>
      <c r="F69" s="69"/>
      <c r="G69" s="69"/>
      <c r="H69" s="69"/>
      <c r="I69" s="69"/>
      <c r="J69" s="69"/>
      <c r="K69" s="69"/>
      <c r="L69" s="69"/>
      <c r="M69" s="69"/>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IA69" s="21">
        <v>9.07</v>
      </c>
      <c r="IB69" s="21" t="s">
        <v>117</v>
      </c>
      <c r="IE69" s="22"/>
      <c r="IF69" s="22"/>
      <c r="IG69" s="22"/>
      <c r="IH69" s="22"/>
      <c r="II69" s="22"/>
    </row>
    <row r="70" spans="1:243" s="21" customFormat="1" ht="28.5">
      <c r="A70" s="57">
        <v>9.08</v>
      </c>
      <c r="B70" s="64" t="s">
        <v>63</v>
      </c>
      <c r="C70" s="33"/>
      <c r="D70" s="65">
        <v>100</v>
      </c>
      <c r="E70" s="66" t="s">
        <v>42</v>
      </c>
      <c r="F70" s="58">
        <v>49.8</v>
      </c>
      <c r="G70" s="43"/>
      <c r="H70" s="37"/>
      <c r="I70" s="38" t="s">
        <v>33</v>
      </c>
      <c r="J70" s="39">
        <f t="shared" si="0"/>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 t="shared" si="1"/>
        <v>4980</v>
      </c>
      <c r="BB70" s="51">
        <f t="shared" si="2"/>
        <v>4980</v>
      </c>
      <c r="BC70" s="56" t="str">
        <f t="shared" si="3"/>
        <v>INR  Four Thousand Nine Hundred &amp; Eighty  Only</v>
      </c>
      <c r="IA70" s="21">
        <v>9.08</v>
      </c>
      <c r="IB70" s="21" t="s">
        <v>63</v>
      </c>
      <c r="ID70" s="21">
        <v>100</v>
      </c>
      <c r="IE70" s="22" t="s">
        <v>42</v>
      </c>
      <c r="IF70" s="22"/>
      <c r="IG70" s="22"/>
      <c r="IH70" s="22"/>
      <c r="II70" s="22"/>
    </row>
    <row r="71" spans="1:243" s="21" customFormat="1" ht="94.5">
      <c r="A71" s="57">
        <v>9.09</v>
      </c>
      <c r="B71" s="64" t="s">
        <v>64</v>
      </c>
      <c r="C71" s="33"/>
      <c r="D71" s="65">
        <v>320</v>
      </c>
      <c r="E71" s="66" t="s">
        <v>42</v>
      </c>
      <c r="F71" s="58">
        <v>18.28</v>
      </c>
      <c r="G71" s="43"/>
      <c r="H71" s="37"/>
      <c r="I71" s="38" t="s">
        <v>33</v>
      </c>
      <c r="J71" s="39">
        <f t="shared" si="0"/>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1"/>
        <v>5849.6</v>
      </c>
      <c r="BB71" s="51">
        <f t="shared" si="2"/>
        <v>5849.6</v>
      </c>
      <c r="BC71" s="56" t="str">
        <f t="shared" si="3"/>
        <v>INR  Five Thousand Eight Hundred &amp; Forty Nine  and Paise Sixty Only</v>
      </c>
      <c r="IA71" s="21">
        <v>9.09</v>
      </c>
      <c r="IB71" s="21" t="s">
        <v>64</v>
      </c>
      <c r="ID71" s="21">
        <v>320</v>
      </c>
      <c r="IE71" s="22" t="s">
        <v>42</v>
      </c>
      <c r="IF71" s="22"/>
      <c r="IG71" s="22"/>
      <c r="IH71" s="22"/>
      <c r="II71" s="22"/>
    </row>
    <row r="72" spans="1:243" s="21" customFormat="1" ht="47.25">
      <c r="A72" s="59">
        <v>9.1</v>
      </c>
      <c r="B72" s="64" t="s">
        <v>118</v>
      </c>
      <c r="C72" s="33"/>
      <c r="D72" s="69"/>
      <c r="E72" s="69"/>
      <c r="F72" s="69"/>
      <c r="G72" s="69"/>
      <c r="H72" s="69"/>
      <c r="I72" s="69"/>
      <c r="J72" s="69"/>
      <c r="K72" s="69"/>
      <c r="L72" s="69"/>
      <c r="M72" s="69"/>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IA72" s="21">
        <v>9.1</v>
      </c>
      <c r="IB72" s="21" t="s">
        <v>118</v>
      </c>
      <c r="IE72" s="22"/>
      <c r="IF72" s="22"/>
      <c r="IG72" s="22"/>
      <c r="IH72" s="22"/>
      <c r="II72" s="22"/>
    </row>
    <row r="73" spans="1:243" s="21" customFormat="1" ht="47.25">
      <c r="A73" s="57">
        <v>9.11</v>
      </c>
      <c r="B73" s="64" t="s">
        <v>65</v>
      </c>
      <c r="C73" s="33"/>
      <c r="D73" s="65">
        <v>280</v>
      </c>
      <c r="E73" s="66" t="s">
        <v>42</v>
      </c>
      <c r="F73" s="58">
        <v>95.22</v>
      </c>
      <c r="G73" s="43"/>
      <c r="H73" s="37"/>
      <c r="I73" s="38" t="s">
        <v>33</v>
      </c>
      <c r="J73" s="39">
        <f t="shared" si="0"/>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1"/>
        <v>26661.6</v>
      </c>
      <c r="BB73" s="51">
        <f t="shared" si="2"/>
        <v>26661.6</v>
      </c>
      <c r="BC73" s="56" t="str">
        <f t="shared" si="3"/>
        <v>INR  Twenty Six Thousand Six Hundred &amp; Sixty One  and Paise Sixty Only</v>
      </c>
      <c r="IA73" s="21">
        <v>9.11</v>
      </c>
      <c r="IB73" s="21" t="s">
        <v>65</v>
      </c>
      <c r="ID73" s="21">
        <v>280</v>
      </c>
      <c r="IE73" s="22" t="s">
        <v>42</v>
      </c>
      <c r="IF73" s="22"/>
      <c r="IG73" s="22"/>
      <c r="IH73" s="22"/>
      <c r="II73" s="22"/>
    </row>
    <row r="74" spans="1:243" s="21" customFormat="1" ht="15.75">
      <c r="A74" s="57">
        <v>10</v>
      </c>
      <c r="B74" s="64" t="s">
        <v>119</v>
      </c>
      <c r="C74" s="33"/>
      <c r="D74" s="69"/>
      <c r="E74" s="69"/>
      <c r="F74" s="69"/>
      <c r="G74" s="69"/>
      <c r="H74" s="69"/>
      <c r="I74" s="69"/>
      <c r="J74" s="69"/>
      <c r="K74" s="69"/>
      <c r="L74" s="69"/>
      <c r="M74" s="69"/>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IA74" s="21">
        <v>10</v>
      </c>
      <c r="IB74" s="21" t="s">
        <v>119</v>
      </c>
      <c r="IE74" s="22"/>
      <c r="IF74" s="22"/>
      <c r="IG74" s="22"/>
      <c r="IH74" s="22"/>
      <c r="II74" s="22"/>
    </row>
    <row r="75" spans="1:243" s="21" customFormat="1" ht="111" customHeight="1">
      <c r="A75" s="57">
        <v>10.01</v>
      </c>
      <c r="B75" s="64" t="s">
        <v>120</v>
      </c>
      <c r="C75" s="33"/>
      <c r="D75" s="69"/>
      <c r="E75" s="69"/>
      <c r="F75" s="69"/>
      <c r="G75" s="69"/>
      <c r="H75" s="69"/>
      <c r="I75" s="69"/>
      <c r="J75" s="69"/>
      <c r="K75" s="69"/>
      <c r="L75" s="69"/>
      <c r="M75" s="69"/>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IA75" s="21">
        <v>10.01</v>
      </c>
      <c r="IB75" s="21" t="s">
        <v>120</v>
      </c>
      <c r="IE75" s="22"/>
      <c r="IF75" s="22"/>
      <c r="IG75" s="22"/>
      <c r="IH75" s="22"/>
      <c r="II75" s="22"/>
    </row>
    <row r="76" spans="1:243" s="21" customFormat="1" ht="42.75">
      <c r="A76" s="57">
        <v>10.02</v>
      </c>
      <c r="B76" s="64" t="s">
        <v>66</v>
      </c>
      <c r="C76" s="33"/>
      <c r="D76" s="65">
        <v>20</v>
      </c>
      <c r="E76" s="66" t="s">
        <v>42</v>
      </c>
      <c r="F76" s="58">
        <v>419.11</v>
      </c>
      <c r="G76" s="43"/>
      <c r="H76" s="37"/>
      <c r="I76" s="38" t="s">
        <v>33</v>
      </c>
      <c r="J76" s="39">
        <f t="shared" si="0"/>
        <v>1</v>
      </c>
      <c r="K76" s="37" t="s">
        <v>34</v>
      </c>
      <c r="L76" s="37" t="s">
        <v>4</v>
      </c>
      <c r="M76" s="40"/>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2">
        <f t="shared" si="1"/>
        <v>8382.2</v>
      </c>
      <c r="BB76" s="51">
        <f t="shared" si="2"/>
        <v>8382.2</v>
      </c>
      <c r="BC76" s="56" t="str">
        <f t="shared" si="3"/>
        <v>INR  Eight Thousand Three Hundred &amp; Eighty Two  and Paise Twenty Only</v>
      </c>
      <c r="IA76" s="21">
        <v>10.02</v>
      </c>
      <c r="IB76" s="21" t="s">
        <v>66</v>
      </c>
      <c r="ID76" s="21">
        <v>20</v>
      </c>
      <c r="IE76" s="22" t="s">
        <v>42</v>
      </c>
      <c r="IF76" s="22"/>
      <c r="IG76" s="22"/>
      <c r="IH76" s="22"/>
      <c r="II76" s="22"/>
    </row>
    <row r="77" spans="1:243" s="21" customFormat="1" ht="409.5">
      <c r="A77" s="57">
        <v>10.03</v>
      </c>
      <c r="B77" s="64" t="s">
        <v>121</v>
      </c>
      <c r="C77" s="33"/>
      <c r="D77" s="65">
        <v>80</v>
      </c>
      <c r="E77" s="66" t="s">
        <v>42</v>
      </c>
      <c r="F77" s="58">
        <v>249.89</v>
      </c>
      <c r="G77" s="43"/>
      <c r="H77" s="37"/>
      <c r="I77" s="38" t="s">
        <v>33</v>
      </c>
      <c r="J77" s="39">
        <f t="shared" si="0"/>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t="shared" si="1"/>
        <v>19991.2</v>
      </c>
      <c r="BB77" s="51">
        <f t="shared" si="2"/>
        <v>19991.2</v>
      </c>
      <c r="BC77" s="56" t="str">
        <f t="shared" si="3"/>
        <v>INR  Nineteen Thousand Nine Hundred &amp; Ninety One  and Paise Twenty Only</v>
      </c>
      <c r="IA77" s="21">
        <v>10.03</v>
      </c>
      <c r="IB77" s="21" t="s">
        <v>121</v>
      </c>
      <c r="ID77" s="21">
        <v>80</v>
      </c>
      <c r="IE77" s="22" t="s">
        <v>42</v>
      </c>
      <c r="IF77" s="22"/>
      <c r="IG77" s="22"/>
      <c r="IH77" s="22"/>
      <c r="II77" s="22"/>
    </row>
    <row r="78" spans="1:243" s="21" customFormat="1" ht="126">
      <c r="A78" s="57">
        <v>10.04</v>
      </c>
      <c r="B78" s="64" t="s">
        <v>122</v>
      </c>
      <c r="C78" s="33"/>
      <c r="D78" s="65">
        <v>12</v>
      </c>
      <c r="E78" s="66" t="s">
        <v>46</v>
      </c>
      <c r="F78" s="58">
        <v>285.8</v>
      </c>
      <c r="G78" s="43"/>
      <c r="H78" s="37"/>
      <c r="I78" s="38" t="s">
        <v>33</v>
      </c>
      <c r="J78" s="39">
        <f t="shared" si="0"/>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1"/>
        <v>3429.6</v>
      </c>
      <c r="BB78" s="51">
        <f t="shared" si="2"/>
        <v>3429.6</v>
      </c>
      <c r="BC78" s="56" t="str">
        <f t="shared" si="3"/>
        <v>INR  Three Thousand Four Hundred &amp; Twenty Nine  and Paise Sixty Only</v>
      </c>
      <c r="IA78" s="21">
        <v>10.04</v>
      </c>
      <c r="IB78" s="21" t="s">
        <v>122</v>
      </c>
      <c r="ID78" s="21">
        <v>12</v>
      </c>
      <c r="IE78" s="22" t="s">
        <v>46</v>
      </c>
      <c r="IF78" s="22"/>
      <c r="IG78" s="22"/>
      <c r="IH78" s="22"/>
      <c r="II78" s="22"/>
    </row>
    <row r="79" spans="1:243" s="21" customFormat="1" ht="15.75">
      <c r="A79" s="57">
        <v>10.05</v>
      </c>
      <c r="B79" s="64" t="s">
        <v>123</v>
      </c>
      <c r="C79" s="33"/>
      <c r="D79" s="69"/>
      <c r="E79" s="69"/>
      <c r="F79" s="69"/>
      <c r="G79" s="69"/>
      <c r="H79" s="69"/>
      <c r="I79" s="69"/>
      <c r="J79" s="69"/>
      <c r="K79" s="69"/>
      <c r="L79" s="69"/>
      <c r="M79" s="69"/>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IA79" s="21">
        <v>10.05</v>
      </c>
      <c r="IB79" s="21" t="s">
        <v>123</v>
      </c>
      <c r="IE79" s="22"/>
      <c r="IF79" s="22"/>
      <c r="IG79" s="22"/>
      <c r="IH79" s="22"/>
      <c r="II79" s="22"/>
    </row>
    <row r="80" spans="1:243" s="21" customFormat="1" ht="78.75">
      <c r="A80" s="57">
        <v>10.06</v>
      </c>
      <c r="B80" s="64" t="s">
        <v>124</v>
      </c>
      <c r="C80" s="33"/>
      <c r="D80" s="69"/>
      <c r="E80" s="69"/>
      <c r="F80" s="69"/>
      <c r="G80" s="69"/>
      <c r="H80" s="69"/>
      <c r="I80" s="69"/>
      <c r="J80" s="69"/>
      <c r="K80" s="69"/>
      <c r="L80" s="69"/>
      <c r="M80" s="69"/>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IA80" s="21">
        <v>10.06</v>
      </c>
      <c r="IB80" s="21" t="s">
        <v>124</v>
      </c>
      <c r="IE80" s="22"/>
      <c r="IF80" s="22"/>
      <c r="IG80" s="22"/>
      <c r="IH80" s="22"/>
      <c r="II80" s="22"/>
    </row>
    <row r="81" spans="1:243" s="21" customFormat="1" ht="42.75">
      <c r="A81" s="57">
        <v>10.07</v>
      </c>
      <c r="B81" s="64" t="s">
        <v>54</v>
      </c>
      <c r="C81" s="33"/>
      <c r="D81" s="65">
        <v>1.5</v>
      </c>
      <c r="E81" s="66" t="s">
        <v>45</v>
      </c>
      <c r="F81" s="58">
        <v>1759.84</v>
      </c>
      <c r="G81" s="43"/>
      <c r="H81" s="37"/>
      <c r="I81" s="38" t="s">
        <v>33</v>
      </c>
      <c r="J81" s="39">
        <f aca="true" t="shared" si="4" ref="J81:J139">IF(I81="Less(-)",-1,1)</f>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aca="true" t="shared" si="5" ref="BA81:BA139">total_amount_ba($B$2,$D$2,D81,F81,J81,K81,M81)</f>
        <v>2639.76</v>
      </c>
      <c r="BB81" s="51">
        <f aca="true" t="shared" si="6" ref="BB81:BB139">BA81+SUM(N81:AZ81)</f>
        <v>2639.76</v>
      </c>
      <c r="BC81" s="56" t="str">
        <f aca="true" t="shared" si="7" ref="BC81:BC139">SpellNumber(L81,BB81)</f>
        <v>INR  Two Thousand Six Hundred &amp; Thirty Nine  and Paise Seventy Six Only</v>
      </c>
      <c r="IA81" s="21">
        <v>10.07</v>
      </c>
      <c r="IB81" s="21" t="s">
        <v>54</v>
      </c>
      <c r="ID81" s="21">
        <v>1.5</v>
      </c>
      <c r="IE81" s="22" t="s">
        <v>45</v>
      </c>
      <c r="IF81" s="22"/>
      <c r="IG81" s="22"/>
      <c r="IH81" s="22"/>
      <c r="II81" s="22"/>
    </row>
    <row r="82" spans="1:243" s="21" customFormat="1" ht="42.75">
      <c r="A82" s="57">
        <v>10.08</v>
      </c>
      <c r="B82" s="64" t="s">
        <v>125</v>
      </c>
      <c r="C82" s="33"/>
      <c r="D82" s="65">
        <v>4</v>
      </c>
      <c r="E82" s="66" t="s">
        <v>45</v>
      </c>
      <c r="F82" s="58">
        <v>1086.89</v>
      </c>
      <c r="G82" s="43"/>
      <c r="H82" s="37"/>
      <c r="I82" s="38" t="s">
        <v>33</v>
      </c>
      <c r="J82" s="39">
        <f t="shared" si="4"/>
        <v>1</v>
      </c>
      <c r="K82" s="37" t="s">
        <v>34</v>
      </c>
      <c r="L82" s="37" t="s">
        <v>4</v>
      </c>
      <c r="M82" s="40"/>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 t="shared" si="5"/>
        <v>4347.56</v>
      </c>
      <c r="BB82" s="51">
        <f t="shared" si="6"/>
        <v>4347.56</v>
      </c>
      <c r="BC82" s="56" t="str">
        <f t="shared" si="7"/>
        <v>INR  Four Thousand Three Hundred &amp; Forty Seven  and Paise Fifty Six Only</v>
      </c>
      <c r="IA82" s="21">
        <v>10.08</v>
      </c>
      <c r="IB82" s="21" t="s">
        <v>125</v>
      </c>
      <c r="ID82" s="21">
        <v>4</v>
      </c>
      <c r="IE82" s="22" t="s">
        <v>45</v>
      </c>
      <c r="IF82" s="22"/>
      <c r="IG82" s="22"/>
      <c r="IH82" s="22"/>
      <c r="II82" s="22"/>
    </row>
    <row r="83" spans="1:243" s="21" customFormat="1" ht="94.5">
      <c r="A83" s="57">
        <v>10.09</v>
      </c>
      <c r="B83" s="64" t="s">
        <v>126</v>
      </c>
      <c r="C83" s="33"/>
      <c r="D83" s="65">
        <v>4</v>
      </c>
      <c r="E83" s="66" t="s">
        <v>45</v>
      </c>
      <c r="F83" s="58">
        <v>2567.38</v>
      </c>
      <c r="G83" s="43"/>
      <c r="H83" s="37"/>
      <c r="I83" s="38" t="s">
        <v>33</v>
      </c>
      <c r="J83" s="39">
        <f t="shared" si="4"/>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 t="shared" si="5"/>
        <v>10269.52</v>
      </c>
      <c r="BB83" s="51">
        <f t="shared" si="6"/>
        <v>10269.52</v>
      </c>
      <c r="BC83" s="56" t="str">
        <f t="shared" si="7"/>
        <v>INR  Ten Thousand Two Hundred &amp; Sixty Nine  and Paise Fifty Two Only</v>
      </c>
      <c r="IA83" s="21">
        <v>10.09</v>
      </c>
      <c r="IB83" s="21" t="s">
        <v>126</v>
      </c>
      <c r="ID83" s="21">
        <v>4</v>
      </c>
      <c r="IE83" s="22" t="s">
        <v>45</v>
      </c>
      <c r="IF83" s="22"/>
      <c r="IG83" s="22"/>
      <c r="IH83" s="22"/>
      <c r="II83" s="22"/>
    </row>
    <row r="84" spans="1:243" s="21" customFormat="1" ht="94.5">
      <c r="A84" s="59">
        <v>10.1</v>
      </c>
      <c r="B84" s="64" t="s">
        <v>127</v>
      </c>
      <c r="C84" s="33"/>
      <c r="D84" s="69"/>
      <c r="E84" s="69"/>
      <c r="F84" s="69"/>
      <c r="G84" s="69"/>
      <c r="H84" s="69"/>
      <c r="I84" s="69"/>
      <c r="J84" s="69"/>
      <c r="K84" s="69"/>
      <c r="L84" s="69"/>
      <c r="M84" s="69"/>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IA84" s="21">
        <v>10.1</v>
      </c>
      <c r="IB84" s="21" t="s">
        <v>127</v>
      </c>
      <c r="IE84" s="22"/>
      <c r="IF84" s="22"/>
      <c r="IG84" s="22"/>
      <c r="IH84" s="22"/>
      <c r="II84" s="22"/>
    </row>
    <row r="85" spans="1:243" s="21" customFormat="1" ht="42.75">
      <c r="A85" s="57">
        <v>10.11</v>
      </c>
      <c r="B85" s="64" t="s">
        <v>48</v>
      </c>
      <c r="C85" s="33"/>
      <c r="D85" s="65">
        <v>20</v>
      </c>
      <c r="E85" s="66" t="s">
        <v>45</v>
      </c>
      <c r="F85" s="58">
        <v>1489.22</v>
      </c>
      <c r="G85" s="43"/>
      <c r="H85" s="37"/>
      <c r="I85" s="38" t="s">
        <v>33</v>
      </c>
      <c r="J85" s="39">
        <f t="shared" si="4"/>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5"/>
        <v>29784.4</v>
      </c>
      <c r="BB85" s="51">
        <f t="shared" si="6"/>
        <v>29784.4</v>
      </c>
      <c r="BC85" s="56" t="str">
        <f t="shared" si="7"/>
        <v>INR  Twenty Nine Thousand Seven Hundred &amp; Eighty Four  and Paise Forty Only</v>
      </c>
      <c r="IA85" s="21">
        <v>10.11</v>
      </c>
      <c r="IB85" s="21" t="s">
        <v>48</v>
      </c>
      <c r="ID85" s="21">
        <v>20</v>
      </c>
      <c r="IE85" s="22" t="s">
        <v>45</v>
      </c>
      <c r="IF85" s="22"/>
      <c r="IG85" s="22"/>
      <c r="IH85" s="22"/>
      <c r="II85" s="22"/>
    </row>
    <row r="86" spans="1:243" s="21" customFormat="1" ht="78.75">
      <c r="A86" s="57">
        <v>10.12</v>
      </c>
      <c r="B86" s="64" t="s">
        <v>128</v>
      </c>
      <c r="C86" s="33"/>
      <c r="D86" s="69"/>
      <c r="E86" s="69"/>
      <c r="F86" s="69"/>
      <c r="G86" s="69"/>
      <c r="H86" s="69"/>
      <c r="I86" s="69"/>
      <c r="J86" s="69"/>
      <c r="K86" s="69"/>
      <c r="L86" s="69"/>
      <c r="M86" s="69"/>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IA86" s="21">
        <v>10.12</v>
      </c>
      <c r="IB86" s="21" t="s">
        <v>128</v>
      </c>
      <c r="IE86" s="22"/>
      <c r="IF86" s="22"/>
      <c r="IG86" s="22"/>
      <c r="IH86" s="22"/>
      <c r="II86" s="22"/>
    </row>
    <row r="87" spans="1:243" s="21" customFormat="1" ht="42.75">
      <c r="A87" s="57">
        <v>10.13</v>
      </c>
      <c r="B87" s="64" t="s">
        <v>67</v>
      </c>
      <c r="C87" s="33"/>
      <c r="D87" s="65">
        <v>24</v>
      </c>
      <c r="E87" s="66" t="s">
        <v>46</v>
      </c>
      <c r="F87" s="58">
        <v>265.41</v>
      </c>
      <c r="G87" s="43"/>
      <c r="H87" s="37"/>
      <c r="I87" s="38" t="s">
        <v>33</v>
      </c>
      <c r="J87" s="39">
        <f t="shared" si="4"/>
        <v>1</v>
      </c>
      <c r="K87" s="37" t="s">
        <v>34</v>
      </c>
      <c r="L87" s="37" t="s">
        <v>4</v>
      </c>
      <c r="M87" s="40"/>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 t="shared" si="5"/>
        <v>6369.84</v>
      </c>
      <c r="BB87" s="51">
        <f t="shared" si="6"/>
        <v>6369.84</v>
      </c>
      <c r="BC87" s="56" t="str">
        <f t="shared" si="7"/>
        <v>INR  Six Thousand Three Hundred &amp; Sixty Nine  and Paise Eighty Four Only</v>
      </c>
      <c r="IA87" s="21">
        <v>10.13</v>
      </c>
      <c r="IB87" s="21" t="s">
        <v>67</v>
      </c>
      <c r="ID87" s="21">
        <v>24</v>
      </c>
      <c r="IE87" s="22" t="s">
        <v>46</v>
      </c>
      <c r="IF87" s="22"/>
      <c r="IG87" s="22"/>
      <c r="IH87" s="22"/>
      <c r="II87" s="22"/>
    </row>
    <row r="88" spans="1:243" s="21" customFormat="1" ht="78.75">
      <c r="A88" s="57">
        <v>10.14</v>
      </c>
      <c r="B88" s="64" t="s">
        <v>68</v>
      </c>
      <c r="C88" s="33"/>
      <c r="D88" s="65">
        <v>2</v>
      </c>
      <c r="E88" s="66" t="s">
        <v>42</v>
      </c>
      <c r="F88" s="58">
        <v>39.5</v>
      </c>
      <c r="G88" s="43"/>
      <c r="H88" s="37"/>
      <c r="I88" s="38" t="s">
        <v>33</v>
      </c>
      <c r="J88" s="39">
        <f t="shared" si="4"/>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 t="shared" si="5"/>
        <v>79</v>
      </c>
      <c r="BB88" s="51">
        <f t="shared" si="6"/>
        <v>79</v>
      </c>
      <c r="BC88" s="56" t="str">
        <f t="shared" si="7"/>
        <v>INR  Seventy Nine Only</v>
      </c>
      <c r="IA88" s="21">
        <v>10.14</v>
      </c>
      <c r="IB88" s="21" t="s">
        <v>68</v>
      </c>
      <c r="ID88" s="21">
        <v>2</v>
      </c>
      <c r="IE88" s="22" t="s">
        <v>42</v>
      </c>
      <c r="IF88" s="22"/>
      <c r="IG88" s="22"/>
      <c r="IH88" s="22"/>
      <c r="II88" s="22"/>
    </row>
    <row r="89" spans="1:243" s="21" customFormat="1" ht="141.75">
      <c r="A89" s="57">
        <v>10.15</v>
      </c>
      <c r="B89" s="64" t="s">
        <v>69</v>
      </c>
      <c r="C89" s="33"/>
      <c r="D89" s="65">
        <v>12</v>
      </c>
      <c r="E89" s="66" t="s">
        <v>45</v>
      </c>
      <c r="F89" s="58">
        <v>192.33</v>
      </c>
      <c r="G89" s="43"/>
      <c r="H89" s="37"/>
      <c r="I89" s="38" t="s">
        <v>33</v>
      </c>
      <c r="J89" s="39">
        <f t="shared" si="4"/>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t="shared" si="5"/>
        <v>2307.96</v>
      </c>
      <c r="BB89" s="51">
        <f t="shared" si="6"/>
        <v>2307.96</v>
      </c>
      <c r="BC89" s="56" t="str">
        <f t="shared" si="7"/>
        <v>INR  Two Thousand Three Hundred &amp; Seven  and Paise Ninety Six Only</v>
      </c>
      <c r="IA89" s="21">
        <v>10.15</v>
      </c>
      <c r="IB89" s="21" t="s">
        <v>69</v>
      </c>
      <c r="ID89" s="21">
        <v>12</v>
      </c>
      <c r="IE89" s="22" t="s">
        <v>45</v>
      </c>
      <c r="IF89" s="22"/>
      <c r="IG89" s="22"/>
      <c r="IH89" s="22"/>
      <c r="II89" s="22"/>
    </row>
    <row r="90" spans="1:243" s="21" customFormat="1" ht="15.75">
      <c r="A90" s="57">
        <v>11</v>
      </c>
      <c r="B90" s="64" t="s">
        <v>129</v>
      </c>
      <c r="C90" s="33"/>
      <c r="D90" s="69"/>
      <c r="E90" s="69"/>
      <c r="F90" s="69"/>
      <c r="G90" s="69"/>
      <c r="H90" s="69"/>
      <c r="I90" s="69"/>
      <c r="J90" s="69"/>
      <c r="K90" s="69"/>
      <c r="L90" s="69"/>
      <c r="M90" s="69"/>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IA90" s="21">
        <v>11</v>
      </c>
      <c r="IB90" s="21" t="s">
        <v>129</v>
      </c>
      <c r="IE90" s="22"/>
      <c r="IF90" s="22"/>
      <c r="IG90" s="22"/>
      <c r="IH90" s="22"/>
      <c r="II90" s="22"/>
    </row>
    <row r="91" spans="1:243" s="21" customFormat="1" ht="94.5">
      <c r="A91" s="57">
        <v>11.01</v>
      </c>
      <c r="B91" s="64" t="s">
        <v>130</v>
      </c>
      <c r="C91" s="33"/>
      <c r="D91" s="65">
        <v>12</v>
      </c>
      <c r="E91" s="66" t="s">
        <v>46</v>
      </c>
      <c r="F91" s="58">
        <v>1237.31</v>
      </c>
      <c r="G91" s="43"/>
      <c r="H91" s="37"/>
      <c r="I91" s="38" t="s">
        <v>33</v>
      </c>
      <c r="J91" s="39">
        <f t="shared" si="4"/>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5"/>
        <v>14847.72</v>
      </c>
      <c r="BB91" s="51">
        <f t="shared" si="6"/>
        <v>14847.72</v>
      </c>
      <c r="BC91" s="56" t="str">
        <f t="shared" si="7"/>
        <v>INR  Fourteen Thousand Eight Hundred &amp; Forty Seven  and Paise Seventy Two Only</v>
      </c>
      <c r="IA91" s="21">
        <v>11.01</v>
      </c>
      <c r="IB91" s="21" t="s">
        <v>130</v>
      </c>
      <c r="ID91" s="21">
        <v>12</v>
      </c>
      <c r="IE91" s="22" t="s">
        <v>46</v>
      </c>
      <c r="IF91" s="22"/>
      <c r="IG91" s="22"/>
      <c r="IH91" s="22"/>
      <c r="II91" s="22"/>
    </row>
    <row r="92" spans="1:243" s="21" customFormat="1" ht="64.5" customHeight="1">
      <c r="A92" s="57">
        <v>11.02</v>
      </c>
      <c r="B92" s="64" t="s">
        <v>131</v>
      </c>
      <c r="C92" s="33"/>
      <c r="D92" s="69"/>
      <c r="E92" s="69"/>
      <c r="F92" s="69"/>
      <c r="G92" s="69"/>
      <c r="H92" s="69"/>
      <c r="I92" s="69"/>
      <c r="J92" s="69"/>
      <c r="K92" s="69"/>
      <c r="L92" s="69"/>
      <c r="M92" s="69"/>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IA92" s="21">
        <v>11.02</v>
      </c>
      <c r="IB92" s="21" t="s">
        <v>131</v>
      </c>
      <c r="IE92" s="22"/>
      <c r="IF92" s="22"/>
      <c r="IG92" s="22"/>
      <c r="IH92" s="22"/>
      <c r="II92" s="22"/>
    </row>
    <row r="93" spans="1:243" s="21" customFormat="1" ht="42.75">
      <c r="A93" s="57">
        <v>11.03</v>
      </c>
      <c r="B93" s="64" t="s">
        <v>132</v>
      </c>
      <c r="C93" s="33"/>
      <c r="D93" s="65">
        <v>12</v>
      </c>
      <c r="E93" s="66" t="s">
        <v>46</v>
      </c>
      <c r="F93" s="58">
        <v>1593.34</v>
      </c>
      <c r="G93" s="43"/>
      <c r="H93" s="37"/>
      <c r="I93" s="38" t="s">
        <v>33</v>
      </c>
      <c r="J93" s="39">
        <f t="shared" si="4"/>
        <v>1</v>
      </c>
      <c r="K93" s="37" t="s">
        <v>34</v>
      </c>
      <c r="L93" s="37" t="s">
        <v>4</v>
      </c>
      <c r="M93" s="40"/>
      <c r="N93" s="49"/>
      <c r="O93" s="49"/>
      <c r="P93" s="50"/>
      <c r="Q93" s="49"/>
      <c r="R93" s="49"/>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2">
        <f t="shared" si="5"/>
        <v>19120.08</v>
      </c>
      <c r="BB93" s="51">
        <f t="shared" si="6"/>
        <v>19120.08</v>
      </c>
      <c r="BC93" s="56" t="str">
        <f t="shared" si="7"/>
        <v>INR  Nineteen Thousand One Hundred &amp; Twenty  and Paise Eight Only</v>
      </c>
      <c r="IA93" s="21">
        <v>11.03</v>
      </c>
      <c r="IB93" s="21" t="s">
        <v>132</v>
      </c>
      <c r="ID93" s="21">
        <v>12</v>
      </c>
      <c r="IE93" s="22" t="s">
        <v>46</v>
      </c>
      <c r="IF93" s="22"/>
      <c r="IG93" s="22"/>
      <c r="IH93" s="22"/>
      <c r="II93" s="22"/>
    </row>
    <row r="94" spans="1:243" s="21" customFormat="1" ht="31.5">
      <c r="A94" s="57">
        <v>11.04</v>
      </c>
      <c r="B94" s="64" t="s">
        <v>133</v>
      </c>
      <c r="C94" s="33"/>
      <c r="D94" s="69"/>
      <c r="E94" s="69"/>
      <c r="F94" s="69"/>
      <c r="G94" s="69"/>
      <c r="H94" s="69"/>
      <c r="I94" s="69"/>
      <c r="J94" s="69"/>
      <c r="K94" s="69"/>
      <c r="L94" s="69"/>
      <c r="M94" s="69"/>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IA94" s="21">
        <v>11.04</v>
      </c>
      <c r="IB94" s="21" t="s">
        <v>133</v>
      </c>
      <c r="IE94" s="22"/>
      <c r="IF94" s="22"/>
      <c r="IG94" s="22"/>
      <c r="IH94" s="22"/>
      <c r="II94" s="22"/>
    </row>
    <row r="95" spans="1:243" s="21" customFormat="1" ht="15.75">
      <c r="A95" s="57">
        <v>11.05</v>
      </c>
      <c r="B95" s="64" t="s">
        <v>134</v>
      </c>
      <c r="C95" s="33"/>
      <c r="D95" s="69"/>
      <c r="E95" s="69"/>
      <c r="F95" s="69"/>
      <c r="G95" s="69"/>
      <c r="H95" s="69"/>
      <c r="I95" s="69"/>
      <c r="J95" s="69"/>
      <c r="K95" s="69"/>
      <c r="L95" s="69"/>
      <c r="M95" s="69"/>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IA95" s="21">
        <v>11.05</v>
      </c>
      <c r="IB95" s="21" t="s">
        <v>134</v>
      </c>
      <c r="IE95" s="22"/>
      <c r="IF95" s="22"/>
      <c r="IG95" s="22"/>
      <c r="IH95" s="22"/>
      <c r="II95" s="22"/>
    </row>
    <row r="96" spans="1:243" s="21" customFormat="1" ht="33" customHeight="1">
      <c r="A96" s="57">
        <v>11.06</v>
      </c>
      <c r="B96" s="64" t="s">
        <v>135</v>
      </c>
      <c r="C96" s="33"/>
      <c r="D96" s="65">
        <v>120</v>
      </c>
      <c r="E96" s="66" t="s">
        <v>43</v>
      </c>
      <c r="F96" s="58">
        <v>944.67</v>
      </c>
      <c r="G96" s="43"/>
      <c r="H96" s="37"/>
      <c r="I96" s="38" t="s">
        <v>33</v>
      </c>
      <c r="J96" s="39">
        <f t="shared" si="4"/>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5"/>
        <v>113360.4</v>
      </c>
      <c r="BB96" s="51">
        <f t="shared" si="6"/>
        <v>113360.4</v>
      </c>
      <c r="BC96" s="56" t="str">
        <f t="shared" si="7"/>
        <v>INR  One Lakh Thirteen Thousand Three Hundred &amp; Sixty  and Paise Forty Only</v>
      </c>
      <c r="IA96" s="21">
        <v>11.06</v>
      </c>
      <c r="IB96" s="21" t="s">
        <v>135</v>
      </c>
      <c r="ID96" s="21">
        <v>120</v>
      </c>
      <c r="IE96" s="22" t="s">
        <v>43</v>
      </c>
      <c r="IF96" s="22"/>
      <c r="IG96" s="22"/>
      <c r="IH96" s="22"/>
      <c r="II96" s="22"/>
    </row>
    <row r="97" spans="1:243" s="21" customFormat="1" ht="157.5">
      <c r="A97" s="57">
        <v>11.07</v>
      </c>
      <c r="B97" s="64" t="s">
        <v>136</v>
      </c>
      <c r="C97" s="33"/>
      <c r="D97" s="69"/>
      <c r="E97" s="69"/>
      <c r="F97" s="69"/>
      <c r="G97" s="69"/>
      <c r="H97" s="69"/>
      <c r="I97" s="69"/>
      <c r="J97" s="69"/>
      <c r="K97" s="69"/>
      <c r="L97" s="69"/>
      <c r="M97" s="69"/>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IA97" s="21">
        <v>11.07</v>
      </c>
      <c r="IB97" s="21" t="s">
        <v>136</v>
      </c>
      <c r="IE97" s="22"/>
      <c r="IF97" s="22"/>
      <c r="IG97" s="22"/>
      <c r="IH97" s="22"/>
      <c r="II97" s="22"/>
    </row>
    <row r="98" spans="1:243" s="21" customFormat="1" ht="31.5" customHeight="1">
      <c r="A98" s="57">
        <v>11.08</v>
      </c>
      <c r="B98" s="64" t="s">
        <v>137</v>
      </c>
      <c r="C98" s="33"/>
      <c r="D98" s="65">
        <v>32</v>
      </c>
      <c r="E98" s="66" t="s">
        <v>46</v>
      </c>
      <c r="F98" s="58">
        <v>270.45</v>
      </c>
      <c r="G98" s="43"/>
      <c r="H98" s="37"/>
      <c r="I98" s="38" t="s">
        <v>33</v>
      </c>
      <c r="J98" s="39">
        <f t="shared" si="4"/>
        <v>1</v>
      </c>
      <c r="K98" s="37" t="s">
        <v>34</v>
      </c>
      <c r="L98" s="37" t="s">
        <v>4</v>
      </c>
      <c r="M98" s="40"/>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5"/>
        <v>8654.4</v>
      </c>
      <c r="BB98" s="51">
        <f t="shared" si="6"/>
        <v>8654.4</v>
      </c>
      <c r="BC98" s="56" t="str">
        <f t="shared" si="7"/>
        <v>INR  Eight Thousand Six Hundred &amp; Fifty Four  and Paise Forty Only</v>
      </c>
      <c r="IA98" s="21">
        <v>11.08</v>
      </c>
      <c r="IB98" s="21" t="s">
        <v>137</v>
      </c>
      <c r="ID98" s="21">
        <v>32</v>
      </c>
      <c r="IE98" s="22" t="s">
        <v>46</v>
      </c>
      <c r="IF98" s="22"/>
      <c r="IG98" s="22"/>
      <c r="IH98" s="22"/>
      <c r="II98" s="22"/>
    </row>
    <row r="99" spans="1:243" s="21" customFormat="1" ht="31.5">
      <c r="A99" s="57">
        <v>11.09</v>
      </c>
      <c r="B99" s="64" t="s">
        <v>138</v>
      </c>
      <c r="C99" s="33"/>
      <c r="D99" s="69"/>
      <c r="E99" s="69"/>
      <c r="F99" s="69"/>
      <c r="G99" s="69"/>
      <c r="H99" s="69"/>
      <c r="I99" s="69"/>
      <c r="J99" s="69"/>
      <c r="K99" s="69"/>
      <c r="L99" s="69"/>
      <c r="M99" s="69"/>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IA99" s="21">
        <v>11.09</v>
      </c>
      <c r="IB99" s="21" t="s">
        <v>138</v>
      </c>
      <c r="IE99" s="22"/>
      <c r="IF99" s="22"/>
      <c r="IG99" s="22"/>
      <c r="IH99" s="22"/>
      <c r="II99" s="22"/>
    </row>
    <row r="100" spans="1:243" s="21" customFormat="1" ht="15.75">
      <c r="A100" s="59">
        <v>11.1</v>
      </c>
      <c r="B100" s="64" t="s">
        <v>134</v>
      </c>
      <c r="C100" s="33"/>
      <c r="D100" s="69"/>
      <c r="E100" s="69"/>
      <c r="F100" s="69"/>
      <c r="G100" s="69"/>
      <c r="H100" s="69"/>
      <c r="I100" s="69"/>
      <c r="J100" s="69"/>
      <c r="K100" s="69"/>
      <c r="L100" s="69"/>
      <c r="M100" s="69"/>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IA100" s="21">
        <v>11.1</v>
      </c>
      <c r="IB100" s="21" t="s">
        <v>134</v>
      </c>
      <c r="IE100" s="22"/>
      <c r="IF100" s="22"/>
      <c r="IG100" s="22"/>
      <c r="IH100" s="22"/>
      <c r="II100" s="22"/>
    </row>
    <row r="101" spans="1:243" s="21" customFormat="1" ht="42.75">
      <c r="A101" s="57">
        <v>11.11</v>
      </c>
      <c r="B101" s="64" t="s">
        <v>139</v>
      </c>
      <c r="C101" s="33"/>
      <c r="D101" s="65">
        <v>20</v>
      </c>
      <c r="E101" s="66" t="s">
        <v>46</v>
      </c>
      <c r="F101" s="58">
        <v>385.58</v>
      </c>
      <c r="G101" s="43"/>
      <c r="H101" s="37"/>
      <c r="I101" s="38" t="s">
        <v>33</v>
      </c>
      <c r="J101" s="39">
        <f t="shared" si="4"/>
        <v>1</v>
      </c>
      <c r="K101" s="37" t="s">
        <v>34</v>
      </c>
      <c r="L101" s="37" t="s">
        <v>4</v>
      </c>
      <c r="M101" s="40"/>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5"/>
        <v>7711.6</v>
      </c>
      <c r="BB101" s="51">
        <f t="shared" si="6"/>
        <v>7711.6</v>
      </c>
      <c r="BC101" s="56" t="str">
        <f t="shared" si="7"/>
        <v>INR  Seven Thousand Seven Hundred &amp; Eleven  and Paise Sixty Only</v>
      </c>
      <c r="IA101" s="21">
        <v>11.11</v>
      </c>
      <c r="IB101" s="21" t="s">
        <v>139</v>
      </c>
      <c r="ID101" s="21">
        <v>20</v>
      </c>
      <c r="IE101" s="22" t="s">
        <v>46</v>
      </c>
      <c r="IF101" s="22"/>
      <c r="IG101" s="22"/>
      <c r="IH101" s="22"/>
      <c r="II101" s="22"/>
    </row>
    <row r="102" spans="1:243" s="21" customFormat="1" ht="63">
      <c r="A102" s="57">
        <v>11.12</v>
      </c>
      <c r="B102" s="64" t="s">
        <v>140</v>
      </c>
      <c r="C102" s="33"/>
      <c r="D102" s="69"/>
      <c r="E102" s="69"/>
      <c r="F102" s="69"/>
      <c r="G102" s="69"/>
      <c r="H102" s="69"/>
      <c r="I102" s="69"/>
      <c r="J102" s="69"/>
      <c r="K102" s="69"/>
      <c r="L102" s="69"/>
      <c r="M102" s="69"/>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IA102" s="21">
        <v>11.12</v>
      </c>
      <c r="IB102" s="21" t="s">
        <v>140</v>
      </c>
      <c r="IE102" s="22"/>
      <c r="IF102" s="22"/>
      <c r="IG102" s="22"/>
      <c r="IH102" s="22"/>
      <c r="II102" s="22"/>
    </row>
    <row r="103" spans="1:243" s="21" customFormat="1" ht="15.75">
      <c r="A103" s="59">
        <v>11.13</v>
      </c>
      <c r="B103" s="64" t="s">
        <v>141</v>
      </c>
      <c r="C103" s="33"/>
      <c r="D103" s="69"/>
      <c r="E103" s="69"/>
      <c r="F103" s="69"/>
      <c r="G103" s="69"/>
      <c r="H103" s="69"/>
      <c r="I103" s="69"/>
      <c r="J103" s="69"/>
      <c r="K103" s="69"/>
      <c r="L103" s="69"/>
      <c r="M103" s="69"/>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IA103" s="21">
        <v>11.13</v>
      </c>
      <c r="IB103" s="21" t="s">
        <v>141</v>
      </c>
      <c r="IE103" s="22"/>
      <c r="IF103" s="22"/>
      <c r="IG103" s="22"/>
      <c r="IH103" s="22"/>
      <c r="II103" s="22"/>
    </row>
    <row r="104" spans="1:243" s="21" customFormat="1" ht="29.25" customHeight="1">
      <c r="A104" s="57">
        <v>11.14</v>
      </c>
      <c r="B104" s="64" t="s">
        <v>142</v>
      </c>
      <c r="C104" s="33"/>
      <c r="D104" s="65">
        <v>16</v>
      </c>
      <c r="E104" s="66" t="s">
        <v>46</v>
      </c>
      <c r="F104" s="58">
        <v>588.51</v>
      </c>
      <c r="G104" s="43"/>
      <c r="H104" s="37"/>
      <c r="I104" s="38" t="s">
        <v>33</v>
      </c>
      <c r="J104" s="39">
        <f t="shared" si="4"/>
        <v>1</v>
      </c>
      <c r="K104" s="37" t="s">
        <v>34</v>
      </c>
      <c r="L104" s="37" t="s">
        <v>4</v>
      </c>
      <c r="M104" s="40"/>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5"/>
        <v>9416.16</v>
      </c>
      <c r="BB104" s="51">
        <f t="shared" si="6"/>
        <v>9416.16</v>
      </c>
      <c r="BC104" s="56" t="str">
        <f t="shared" si="7"/>
        <v>INR  Nine Thousand Four Hundred &amp; Sixteen  and Paise Sixteen Only</v>
      </c>
      <c r="IA104" s="21">
        <v>11.14</v>
      </c>
      <c r="IB104" s="21" t="s">
        <v>142</v>
      </c>
      <c r="ID104" s="21">
        <v>16</v>
      </c>
      <c r="IE104" s="22" t="s">
        <v>46</v>
      </c>
      <c r="IF104" s="22"/>
      <c r="IG104" s="22"/>
      <c r="IH104" s="22"/>
      <c r="II104" s="22"/>
    </row>
    <row r="105" spans="1:243" s="21" customFormat="1" ht="42.75">
      <c r="A105" s="57">
        <v>11.15</v>
      </c>
      <c r="B105" s="64" t="s">
        <v>143</v>
      </c>
      <c r="C105" s="33"/>
      <c r="D105" s="65">
        <v>12</v>
      </c>
      <c r="E105" s="66" t="s">
        <v>46</v>
      </c>
      <c r="F105" s="58">
        <v>641.3</v>
      </c>
      <c r="G105" s="43"/>
      <c r="H105" s="37"/>
      <c r="I105" s="38" t="s">
        <v>33</v>
      </c>
      <c r="J105" s="39">
        <f t="shared" si="4"/>
        <v>1</v>
      </c>
      <c r="K105" s="37" t="s">
        <v>34</v>
      </c>
      <c r="L105" s="37" t="s">
        <v>4</v>
      </c>
      <c r="M105" s="40"/>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2">
        <f t="shared" si="5"/>
        <v>7695.6</v>
      </c>
      <c r="BB105" s="51">
        <f t="shared" si="6"/>
        <v>7695.6</v>
      </c>
      <c r="BC105" s="56" t="str">
        <f t="shared" si="7"/>
        <v>INR  Seven Thousand Six Hundred &amp; Ninety Five  and Paise Sixty Only</v>
      </c>
      <c r="IA105" s="21">
        <v>11.15</v>
      </c>
      <c r="IB105" s="21" t="s">
        <v>143</v>
      </c>
      <c r="ID105" s="21">
        <v>12</v>
      </c>
      <c r="IE105" s="22" t="s">
        <v>46</v>
      </c>
      <c r="IF105" s="22"/>
      <c r="IG105" s="22"/>
      <c r="IH105" s="22"/>
      <c r="II105" s="22"/>
    </row>
    <row r="106" spans="1:243" s="21" customFormat="1" ht="15.75">
      <c r="A106" s="57">
        <v>11.16</v>
      </c>
      <c r="B106" s="64" t="s">
        <v>144</v>
      </c>
      <c r="C106" s="33"/>
      <c r="D106" s="69"/>
      <c r="E106" s="69"/>
      <c r="F106" s="69"/>
      <c r="G106" s="69"/>
      <c r="H106" s="69"/>
      <c r="I106" s="69"/>
      <c r="J106" s="69"/>
      <c r="K106" s="69"/>
      <c r="L106" s="69"/>
      <c r="M106" s="69"/>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IA106" s="21">
        <v>11.16</v>
      </c>
      <c r="IB106" s="21" t="s">
        <v>144</v>
      </c>
      <c r="IE106" s="22"/>
      <c r="IF106" s="22"/>
      <c r="IG106" s="22"/>
      <c r="IH106" s="22"/>
      <c r="II106" s="22"/>
    </row>
    <row r="107" spans="1:243" s="21" customFormat="1" ht="15.75">
      <c r="A107" s="57">
        <v>11.17</v>
      </c>
      <c r="B107" s="64" t="s">
        <v>59</v>
      </c>
      <c r="C107" s="33"/>
      <c r="D107" s="69"/>
      <c r="E107" s="69"/>
      <c r="F107" s="69"/>
      <c r="G107" s="69"/>
      <c r="H107" s="69"/>
      <c r="I107" s="69"/>
      <c r="J107" s="69"/>
      <c r="K107" s="69"/>
      <c r="L107" s="69"/>
      <c r="M107" s="69"/>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IA107" s="21">
        <v>11.17</v>
      </c>
      <c r="IB107" s="21" t="s">
        <v>59</v>
      </c>
      <c r="IE107" s="22"/>
      <c r="IF107" s="22"/>
      <c r="IG107" s="22"/>
      <c r="IH107" s="22"/>
      <c r="II107" s="22"/>
    </row>
    <row r="108" spans="1:243" s="21" customFormat="1" ht="31.5" customHeight="1">
      <c r="A108" s="57">
        <v>11.18</v>
      </c>
      <c r="B108" s="64" t="s">
        <v>143</v>
      </c>
      <c r="C108" s="33"/>
      <c r="D108" s="65">
        <v>8</v>
      </c>
      <c r="E108" s="66" t="s">
        <v>46</v>
      </c>
      <c r="F108" s="58">
        <v>385.58</v>
      </c>
      <c r="G108" s="43"/>
      <c r="H108" s="37"/>
      <c r="I108" s="38" t="s">
        <v>33</v>
      </c>
      <c r="J108" s="39">
        <f t="shared" si="4"/>
        <v>1</v>
      </c>
      <c r="K108" s="37" t="s">
        <v>34</v>
      </c>
      <c r="L108" s="37" t="s">
        <v>4</v>
      </c>
      <c r="M108" s="40"/>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 t="shared" si="5"/>
        <v>3084.64</v>
      </c>
      <c r="BB108" s="51">
        <f t="shared" si="6"/>
        <v>3084.64</v>
      </c>
      <c r="BC108" s="56" t="str">
        <f t="shared" si="7"/>
        <v>INR  Three Thousand  &amp;Eighty Four  and Paise Sixty Four Only</v>
      </c>
      <c r="IA108" s="21">
        <v>11.18</v>
      </c>
      <c r="IB108" s="21" t="s">
        <v>143</v>
      </c>
      <c r="ID108" s="21">
        <v>8</v>
      </c>
      <c r="IE108" s="22" t="s">
        <v>46</v>
      </c>
      <c r="IF108" s="22"/>
      <c r="IG108" s="22"/>
      <c r="IH108" s="22"/>
      <c r="II108" s="22"/>
    </row>
    <row r="109" spans="1:243" s="21" customFormat="1" ht="15.75">
      <c r="A109" s="57">
        <v>11.19</v>
      </c>
      <c r="B109" s="64" t="s">
        <v>145</v>
      </c>
      <c r="C109" s="33"/>
      <c r="D109" s="69"/>
      <c r="E109" s="69"/>
      <c r="F109" s="69"/>
      <c r="G109" s="69"/>
      <c r="H109" s="69"/>
      <c r="I109" s="69"/>
      <c r="J109" s="69"/>
      <c r="K109" s="69"/>
      <c r="L109" s="69"/>
      <c r="M109" s="69"/>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IA109" s="21">
        <v>11.19</v>
      </c>
      <c r="IB109" s="21" t="s">
        <v>145</v>
      </c>
      <c r="IE109" s="22"/>
      <c r="IF109" s="22"/>
      <c r="IG109" s="22"/>
      <c r="IH109" s="22"/>
      <c r="II109" s="22"/>
    </row>
    <row r="110" spans="1:243" s="21" customFormat="1" ht="15.75">
      <c r="A110" s="59">
        <v>11.2</v>
      </c>
      <c r="B110" s="64" t="s">
        <v>59</v>
      </c>
      <c r="C110" s="33"/>
      <c r="D110" s="69"/>
      <c r="E110" s="69"/>
      <c r="F110" s="69"/>
      <c r="G110" s="69"/>
      <c r="H110" s="69"/>
      <c r="I110" s="69"/>
      <c r="J110" s="69"/>
      <c r="K110" s="69"/>
      <c r="L110" s="69"/>
      <c r="M110" s="69"/>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IA110" s="21">
        <v>11.2</v>
      </c>
      <c r="IB110" s="21" t="s">
        <v>59</v>
      </c>
      <c r="IE110" s="22"/>
      <c r="IF110" s="22"/>
      <c r="IG110" s="22"/>
      <c r="IH110" s="22"/>
      <c r="II110" s="22"/>
    </row>
    <row r="111" spans="1:243" s="21" customFormat="1" ht="42.75">
      <c r="A111" s="57">
        <v>11.21</v>
      </c>
      <c r="B111" s="64" t="s">
        <v>142</v>
      </c>
      <c r="C111" s="33"/>
      <c r="D111" s="65">
        <v>24</v>
      </c>
      <c r="E111" s="66" t="s">
        <v>46</v>
      </c>
      <c r="F111" s="58">
        <v>350.37</v>
      </c>
      <c r="G111" s="43"/>
      <c r="H111" s="37"/>
      <c r="I111" s="38" t="s">
        <v>33</v>
      </c>
      <c r="J111" s="39">
        <f t="shared" si="4"/>
        <v>1</v>
      </c>
      <c r="K111" s="37" t="s">
        <v>34</v>
      </c>
      <c r="L111" s="37" t="s">
        <v>4</v>
      </c>
      <c r="M111" s="40"/>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5"/>
        <v>8408.88</v>
      </c>
      <c r="BB111" s="51">
        <f t="shared" si="6"/>
        <v>8408.88</v>
      </c>
      <c r="BC111" s="56" t="str">
        <f t="shared" si="7"/>
        <v>INR  Eight Thousand Four Hundred &amp; Eight  and Paise Eighty Eight Only</v>
      </c>
      <c r="IA111" s="21">
        <v>11.21</v>
      </c>
      <c r="IB111" s="21" t="s">
        <v>142</v>
      </c>
      <c r="ID111" s="21">
        <v>24</v>
      </c>
      <c r="IE111" s="22" t="s">
        <v>46</v>
      </c>
      <c r="IF111" s="22"/>
      <c r="IG111" s="22"/>
      <c r="IH111" s="22"/>
      <c r="II111" s="22"/>
    </row>
    <row r="112" spans="1:243" s="21" customFormat="1" ht="47.25">
      <c r="A112" s="57">
        <v>11.22</v>
      </c>
      <c r="B112" s="64" t="s">
        <v>146</v>
      </c>
      <c r="C112" s="33"/>
      <c r="D112" s="69"/>
      <c r="E112" s="69"/>
      <c r="F112" s="69"/>
      <c r="G112" s="69"/>
      <c r="H112" s="69"/>
      <c r="I112" s="69"/>
      <c r="J112" s="69"/>
      <c r="K112" s="69"/>
      <c r="L112" s="69"/>
      <c r="M112" s="69"/>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IA112" s="21">
        <v>11.22</v>
      </c>
      <c r="IB112" s="21" t="s">
        <v>146</v>
      </c>
      <c r="IE112" s="22"/>
      <c r="IF112" s="22"/>
      <c r="IG112" s="22"/>
      <c r="IH112" s="22"/>
      <c r="II112" s="22"/>
    </row>
    <row r="113" spans="1:243" s="21" customFormat="1" ht="30" customHeight="1">
      <c r="A113" s="57">
        <v>11.23</v>
      </c>
      <c r="B113" s="64" t="s">
        <v>59</v>
      </c>
      <c r="C113" s="33"/>
      <c r="D113" s="65">
        <v>160</v>
      </c>
      <c r="E113" s="66" t="s">
        <v>46</v>
      </c>
      <c r="F113" s="58">
        <v>481.94</v>
      </c>
      <c r="G113" s="43"/>
      <c r="H113" s="37"/>
      <c r="I113" s="38" t="s">
        <v>33</v>
      </c>
      <c r="J113" s="39">
        <f t="shared" si="4"/>
        <v>1</v>
      </c>
      <c r="K113" s="37" t="s">
        <v>34</v>
      </c>
      <c r="L113" s="37" t="s">
        <v>4</v>
      </c>
      <c r="M113" s="40"/>
      <c r="N113" s="49"/>
      <c r="O113" s="49"/>
      <c r="P113" s="50"/>
      <c r="Q113" s="49"/>
      <c r="R113" s="49"/>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2">
        <f t="shared" si="5"/>
        <v>77110.4</v>
      </c>
      <c r="BB113" s="51">
        <f t="shared" si="6"/>
        <v>77110.4</v>
      </c>
      <c r="BC113" s="56" t="str">
        <f t="shared" si="7"/>
        <v>INR  Seventy Seven Thousand One Hundred &amp; Ten  and Paise Forty Only</v>
      </c>
      <c r="IA113" s="21">
        <v>11.23</v>
      </c>
      <c r="IB113" s="21" t="s">
        <v>59</v>
      </c>
      <c r="ID113" s="21">
        <v>160</v>
      </c>
      <c r="IE113" s="22" t="s">
        <v>46</v>
      </c>
      <c r="IF113" s="22"/>
      <c r="IG113" s="22"/>
      <c r="IH113" s="22"/>
      <c r="II113" s="22"/>
    </row>
    <row r="114" spans="1:243" s="21" customFormat="1" ht="94.5">
      <c r="A114" s="57">
        <v>11.24</v>
      </c>
      <c r="B114" s="64" t="s">
        <v>147</v>
      </c>
      <c r="C114" s="33"/>
      <c r="D114" s="69"/>
      <c r="E114" s="69"/>
      <c r="F114" s="69"/>
      <c r="G114" s="69"/>
      <c r="H114" s="69"/>
      <c r="I114" s="69"/>
      <c r="J114" s="69"/>
      <c r="K114" s="69"/>
      <c r="L114" s="69"/>
      <c r="M114" s="69"/>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IA114" s="21">
        <v>11.24</v>
      </c>
      <c r="IB114" s="21" t="s">
        <v>147</v>
      </c>
      <c r="IE114" s="22"/>
      <c r="IF114" s="22"/>
      <c r="IG114" s="22"/>
      <c r="IH114" s="22"/>
      <c r="II114" s="22"/>
    </row>
    <row r="115" spans="1:243" s="21" customFormat="1" ht="15.75">
      <c r="A115" s="57">
        <v>11.25</v>
      </c>
      <c r="B115" s="64" t="s">
        <v>148</v>
      </c>
      <c r="C115" s="33"/>
      <c r="D115" s="69"/>
      <c r="E115" s="69"/>
      <c r="F115" s="69"/>
      <c r="G115" s="69"/>
      <c r="H115" s="69"/>
      <c r="I115" s="69"/>
      <c r="J115" s="69"/>
      <c r="K115" s="69"/>
      <c r="L115" s="69"/>
      <c r="M115" s="69"/>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IA115" s="21">
        <v>11.25</v>
      </c>
      <c r="IB115" s="21" t="s">
        <v>148</v>
      </c>
      <c r="IE115" s="22"/>
      <c r="IF115" s="22"/>
      <c r="IG115" s="22"/>
      <c r="IH115" s="22"/>
      <c r="II115" s="22"/>
    </row>
    <row r="116" spans="1:243" s="21" customFormat="1" ht="45" customHeight="1">
      <c r="A116" s="57">
        <v>11.26</v>
      </c>
      <c r="B116" s="64" t="s">
        <v>149</v>
      </c>
      <c r="C116" s="33"/>
      <c r="D116" s="65">
        <v>24</v>
      </c>
      <c r="E116" s="66" t="s">
        <v>46</v>
      </c>
      <c r="F116" s="58">
        <v>1406.49</v>
      </c>
      <c r="G116" s="43"/>
      <c r="H116" s="37"/>
      <c r="I116" s="38" t="s">
        <v>33</v>
      </c>
      <c r="J116" s="39">
        <f t="shared" si="4"/>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5"/>
        <v>33755.76</v>
      </c>
      <c r="BB116" s="51">
        <f t="shared" si="6"/>
        <v>33755.76</v>
      </c>
      <c r="BC116" s="56" t="str">
        <f t="shared" si="7"/>
        <v>INR  Thirty Three Thousand Seven Hundred &amp; Fifty Five  and Paise Seventy Six Only</v>
      </c>
      <c r="IA116" s="21">
        <v>11.26</v>
      </c>
      <c r="IB116" s="21" t="s">
        <v>149</v>
      </c>
      <c r="ID116" s="21">
        <v>24</v>
      </c>
      <c r="IE116" s="22" t="s">
        <v>46</v>
      </c>
      <c r="IF116" s="22"/>
      <c r="IG116" s="22"/>
      <c r="IH116" s="22"/>
      <c r="II116" s="22"/>
    </row>
    <row r="117" spans="1:243" s="21" customFormat="1" ht="15.75">
      <c r="A117" s="57">
        <v>12</v>
      </c>
      <c r="B117" s="64" t="s">
        <v>150</v>
      </c>
      <c r="C117" s="33"/>
      <c r="D117" s="69"/>
      <c r="E117" s="69"/>
      <c r="F117" s="69"/>
      <c r="G117" s="69"/>
      <c r="H117" s="69"/>
      <c r="I117" s="69"/>
      <c r="J117" s="69"/>
      <c r="K117" s="69"/>
      <c r="L117" s="69"/>
      <c r="M117" s="69"/>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IA117" s="21">
        <v>12</v>
      </c>
      <c r="IB117" s="21" t="s">
        <v>150</v>
      </c>
      <c r="IE117" s="22"/>
      <c r="IF117" s="22"/>
      <c r="IG117" s="22"/>
      <c r="IH117" s="22"/>
      <c r="II117" s="22"/>
    </row>
    <row r="118" spans="1:243" s="21" customFormat="1" ht="48.75" customHeight="1">
      <c r="A118" s="57">
        <v>12.01</v>
      </c>
      <c r="B118" s="64" t="s">
        <v>151</v>
      </c>
      <c r="C118" s="33"/>
      <c r="D118" s="69"/>
      <c r="E118" s="69"/>
      <c r="F118" s="69"/>
      <c r="G118" s="69"/>
      <c r="H118" s="69"/>
      <c r="I118" s="69"/>
      <c r="J118" s="69"/>
      <c r="K118" s="69"/>
      <c r="L118" s="69"/>
      <c r="M118" s="69"/>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IA118" s="21">
        <v>12.01</v>
      </c>
      <c r="IB118" s="21" t="s">
        <v>151</v>
      </c>
      <c r="IE118" s="22"/>
      <c r="IF118" s="22"/>
      <c r="IG118" s="22"/>
      <c r="IH118" s="22"/>
      <c r="II118" s="22"/>
    </row>
    <row r="119" spans="1:243" s="21" customFormat="1" ht="42.75">
      <c r="A119" s="57">
        <v>12.02</v>
      </c>
      <c r="B119" s="64" t="s">
        <v>152</v>
      </c>
      <c r="C119" s="33"/>
      <c r="D119" s="65">
        <v>72</v>
      </c>
      <c r="E119" s="66" t="s">
        <v>43</v>
      </c>
      <c r="F119" s="58">
        <v>327.36</v>
      </c>
      <c r="G119" s="43"/>
      <c r="H119" s="37"/>
      <c r="I119" s="38" t="s">
        <v>33</v>
      </c>
      <c r="J119" s="39">
        <f t="shared" si="4"/>
        <v>1</v>
      </c>
      <c r="K119" s="37" t="s">
        <v>34</v>
      </c>
      <c r="L119" s="37" t="s">
        <v>4</v>
      </c>
      <c r="M119" s="40"/>
      <c r="N119" s="49"/>
      <c r="O119" s="49"/>
      <c r="P119" s="50"/>
      <c r="Q119" s="49"/>
      <c r="R119" s="49"/>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2">
        <f t="shared" si="5"/>
        <v>23569.92</v>
      </c>
      <c r="BB119" s="51">
        <f t="shared" si="6"/>
        <v>23569.92</v>
      </c>
      <c r="BC119" s="56" t="str">
        <f t="shared" si="7"/>
        <v>INR  Twenty Three Thousand Five Hundred &amp; Sixty Nine  and Paise Ninety Two Only</v>
      </c>
      <c r="IA119" s="21">
        <v>12.02</v>
      </c>
      <c r="IB119" s="21" t="s">
        <v>152</v>
      </c>
      <c r="ID119" s="21">
        <v>72</v>
      </c>
      <c r="IE119" s="22" t="s">
        <v>43</v>
      </c>
      <c r="IF119" s="22"/>
      <c r="IG119" s="22"/>
      <c r="IH119" s="22"/>
      <c r="II119" s="22"/>
    </row>
    <row r="120" spans="1:243" s="21" customFormat="1" ht="42.75">
      <c r="A120" s="57">
        <v>12.03</v>
      </c>
      <c r="B120" s="64" t="s">
        <v>153</v>
      </c>
      <c r="C120" s="33"/>
      <c r="D120" s="65">
        <v>44</v>
      </c>
      <c r="E120" s="66" t="s">
        <v>43</v>
      </c>
      <c r="F120" s="58">
        <v>430.69</v>
      </c>
      <c r="G120" s="43"/>
      <c r="H120" s="37"/>
      <c r="I120" s="38" t="s">
        <v>33</v>
      </c>
      <c r="J120" s="39">
        <f t="shared" si="4"/>
        <v>1</v>
      </c>
      <c r="K120" s="37" t="s">
        <v>34</v>
      </c>
      <c r="L120" s="37" t="s">
        <v>4</v>
      </c>
      <c r="M120" s="40"/>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5"/>
        <v>18950.36</v>
      </c>
      <c r="BB120" s="51">
        <f t="shared" si="6"/>
        <v>18950.36</v>
      </c>
      <c r="BC120" s="56" t="str">
        <f t="shared" si="7"/>
        <v>INR  Eighteen Thousand Nine Hundred &amp; Fifty  and Paise Thirty Six Only</v>
      </c>
      <c r="IA120" s="21">
        <v>12.03</v>
      </c>
      <c r="IB120" s="21" t="s">
        <v>153</v>
      </c>
      <c r="ID120" s="21">
        <v>44</v>
      </c>
      <c r="IE120" s="22" t="s">
        <v>43</v>
      </c>
      <c r="IF120" s="22"/>
      <c r="IG120" s="22"/>
      <c r="IH120" s="22"/>
      <c r="II120" s="22"/>
    </row>
    <row r="121" spans="1:243" s="21" customFormat="1" ht="31.5" customHeight="1">
      <c r="A121" s="57">
        <v>12.04</v>
      </c>
      <c r="B121" s="64" t="s">
        <v>154</v>
      </c>
      <c r="C121" s="33"/>
      <c r="D121" s="65">
        <v>95</v>
      </c>
      <c r="E121" s="66" t="s">
        <v>43</v>
      </c>
      <c r="F121" s="58">
        <v>494.17</v>
      </c>
      <c r="G121" s="43"/>
      <c r="H121" s="37"/>
      <c r="I121" s="38" t="s">
        <v>33</v>
      </c>
      <c r="J121" s="39">
        <f t="shared" si="4"/>
        <v>1</v>
      </c>
      <c r="K121" s="37" t="s">
        <v>34</v>
      </c>
      <c r="L121" s="37" t="s">
        <v>4</v>
      </c>
      <c r="M121" s="40"/>
      <c r="N121" s="49"/>
      <c r="O121" s="49"/>
      <c r="P121" s="50"/>
      <c r="Q121" s="49"/>
      <c r="R121" s="49"/>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2">
        <f t="shared" si="5"/>
        <v>46946.15</v>
      </c>
      <c r="BB121" s="51">
        <f t="shared" si="6"/>
        <v>46946.15</v>
      </c>
      <c r="BC121" s="56" t="str">
        <f t="shared" si="7"/>
        <v>INR  Forty Six Thousand Nine Hundred &amp; Forty Six  and Paise Fifteen Only</v>
      </c>
      <c r="IA121" s="21">
        <v>12.04</v>
      </c>
      <c r="IB121" s="21" t="s">
        <v>154</v>
      </c>
      <c r="ID121" s="21">
        <v>95</v>
      </c>
      <c r="IE121" s="22" t="s">
        <v>43</v>
      </c>
      <c r="IF121" s="22"/>
      <c r="IG121" s="22"/>
      <c r="IH121" s="22"/>
      <c r="II121" s="22"/>
    </row>
    <row r="122" spans="1:243" s="21" customFormat="1" ht="110.25">
      <c r="A122" s="57">
        <v>12.05</v>
      </c>
      <c r="B122" s="64" t="s">
        <v>155</v>
      </c>
      <c r="C122" s="33"/>
      <c r="D122" s="69"/>
      <c r="E122" s="69"/>
      <c r="F122" s="69"/>
      <c r="G122" s="69"/>
      <c r="H122" s="69"/>
      <c r="I122" s="69"/>
      <c r="J122" s="69"/>
      <c r="K122" s="69"/>
      <c r="L122" s="69"/>
      <c r="M122" s="69"/>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IA122" s="21">
        <v>12.05</v>
      </c>
      <c r="IB122" s="21" t="s">
        <v>155</v>
      </c>
      <c r="IE122" s="22"/>
      <c r="IF122" s="22"/>
      <c r="IG122" s="22"/>
      <c r="IH122" s="22"/>
      <c r="II122" s="22"/>
    </row>
    <row r="123" spans="1:243" s="21" customFormat="1" ht="30" customHeight="1">
      <c r="A123" s="57">
        <v>12.06</v>
      </c>
      <c r="B123" s="64" t="s">
        <v>156</v>
      </c>
      <c r="C123" s="33"/>
      <c r="D123" s="65">
        <v>224</v>
      </c>
      <c r="E123" s="66" t="s">
        <v>43</v>
      </c>
      <c r="F123" s="58">
        <v>425.43</v>
      </c>
      <c r="G123" s="43"/>
      <c r="H123" s="37"/>
      <c r="I123" s="38" t="s">
        <v>33</v>
      </c>
      <c r="J123" s="39">
        <f t="shared" si="4"/>
        <v>1</v>
      </c>
      <c r="K123" s="37" t="s">
        <v>34</v>
      </c>
      <c r="L123" s="37" t="s">
        <v>4</v>
      </c>
      <c r="M123" s="40"/>
      <c r="N123" s="49"/>
      <c r="O123" s="49"/>
      <c r="P123" s="50"/>
      <c r="Q123" s="49"/>
      <c r="R123" s="49"/>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2">
        <f t="shared" si="5"/>
        <v>95296.32</v>
      </c>
      <c r="BB123" s="51">
        <f t="shared" si="6"/>
        <v>95296.32</v>
      </c>
      <c r="BC123" s="56" t="str">
        <f t="shared" si="7"/>
        <v>INR  Ninety Five Thousand Two Hundred &amp; Ninety Six  and Paise Thirty Two Only</v>
      </c>
      <c r="IA123" s="21">
        <v>12.06</v>
      </c>
      <c r="IB123" s="21" t="s">
        <v>156</v>
      </c>
      <c r="ID123" s="21">
        <v>224</v>
      </c>
      <c r="IE123" s="22" t="s">
        <v>43</v>
      </c>
      <c r="IF123" s="22"/>
      <c r="IG123" s="22"/>
      <c r="IH123" s="22"/>
      <c r="II123" s="22"/>
    </row>
    <row r="124" spans="1:243" s="21" customFormat="1" ht="63">
      <c r="A124" s="57">
        <v>12.07</v>
      </c>
      <c r="B124" s="64" t="s">
        <v>157</v>
      </c>
      <c r="C124" s="33"/>
      <c r="D124" s="69"/>
      <c r="E124" s="69"/>
      <c r="F124" s="69"/>
      <c r="G124" s="69"/>
      <c r="H124" s="69"/>
      <c r="I124" s="69"/>
      <c r="J124" s="69"/>
      <c r="K124" s="69"/>
      <c r="L124" s="69"/>
      <c r="M124" s="69"/>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IA124" s="21">
        <v>12.07</v>
      </c>
      <c r="IB124" s="21" t="s">
        <v>157</v>
      </c>
      <c r="IE124" s="22"/>
      <c r="IF124" s="22"/>
      <c r="IG124" s="22"/>
      <c r="IH124" s="22"/>
      <c r="II124" s="22"/>
    </row>
    <row r="125" spans="1:243" s="21" customFormat="1" ht="42.75">
      <c r="A125" s="57">
        <v>12.08</v>
      </c>
      <c r="B125" s="64" t="s">
        <v>153</v>
      </c>
      <c r="C125" s="33"/>
      <c r="D125" s="65">
        <v>180</v>
      </c>
      <c r="E125" s="66" t="s">
        <v>43</v>
      </c>
      <c r="F125" s="58">
        <v>366.46</v>
      </c>
      <c r="G125" s="43"/>
      <c r="H125" s="37"/>
      <c r="I125" s="38" t="s">
        <v>33</v>
      </c>
      <c r="J125" s="39">
        <f t="shared" si="4"/>
        <v>1</v>
      </c>
      <c r="K125" s="37" t="s">
        <v>34</v>
      </c>
      <c r="L125" s="37" t="s">
        <v>4</v>
      </c>
      <c r="M125" s="40"/>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2">
        <f t="shared" si="5"/>
        <v>65962.8</v>
      </c>
      <c r="BB125" s="51">
        <f t="shared" si="6"/>
        <v>65962.8</v>
      </c>
      <c r="BC125" s="56" t="str">
        <f t="shared" si="7"/>
        <v>INR  Sixty Five Thousand Nine Hundred &amp; Sixty Two  and Paise Eighty Only</v>
      </c>
      <c r="IA125" s="21">
        <v>12.08</v>
      </c>
      <c r="IB125" s="21" t="s">
        <v>153</v>
      </c>
      <c r="ID125" s="21">
        <v>180</v>
      </c>
      <c r="IE125" s="22" t="s">
        <v>43</v>
      </c>
      <c r="IF125" s="22"/>
      <c r="IG125" s="22"/>
      <c r="IH125" s="22"/>
      <c r="II125" s="22"/>
    </row>
    <row r="126" spans="1:243" s="21" customFormat="1" ht="28.5">
      <c r="A126" s="57">
        <v>12.09</v>
      </c>
      <c r="B126" s="64" t="s">
        <v>154</v>
      </c>
      <c r="C126" s="33"/>
      <c r="D126" s="65">
        <v>10</v>
      </c>
      <c r="E126" s="66" t="s">
        <v>43</v>
      </c>
      <c r="F126" s="58">
        <v>401.32</v>
      </c>
      <c r="G126" s="43"/>
      <c r="H126" s="37"/>
      <c r="I126" s="38" t="s">
        <v>33</v>
      </c>
      <c r="J126" s="39">
        <f t="shared" si="4"/>
        <v>1</v>
      </c>
      <c r="K126" s="37" t="s">
        <v>34</v>
      </c>
      <c r="L126" s="37" t="s">
        <v>4</v>
      </c>
      <c r="M126" s="40"/>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2">
        <f t="shared" si="5"/>
        <v>4013.2</v>
      </c>
      <c r="BB126" s="51">
        <f t="shared" si="6"/>
        <v>4013.2</v>
      </c>
      <c r="BC126" s="56" t="str">
        <f t="shared" si="7"/>
        <v>INR  Four Thousand  &amp;Thirteen  and Paise Twenty Only</v>
      </c>
      <c r="IA126" s="21">
        <v>12.09</v>
      </c>
      <c r="IB126" s="21" t="s">
        <v>154</v>
      </c>
      <c r="ID126" s="21">
        <v>10</v>
      </c>
      <c r="IE126" s="22" t="s">
        <v>43</v>
      </c>
      <c r="IF126" s="22"/>
      <c r="IG126" s="22"/>
      <c r="IH126" s="22"/>
      <c r="II126" s="22"/>
    </row>
    <row r="127" spans="1:243" s="21" customFormat="1" ht="78.75">
      <c r="A127" s="59">
        <v>12.1</v>
      </c>
      <c r="B127" s="64" t="s">
        <v>158</v>
      </c>
      <c r="C127" s="33"/>
      <c r="D127" s="69"/>
      <c r="E127" s="69"/>
      <c r="F127" s="69"/>
      <c r="G127" s="69"/>
      <c r="H127" s="69"/>
      <c r="I127" s="69"/>
      <c r="J127" s="69"/>
      <c r="K127" s="69"/>
      <c r="L127" s="69"/>
      <c r="M127" s="69"/>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IA127" s="21">
        <v>12.1</v>
      </c>
      <c r="IB127" s="21" t="s">
        <v>158</v>
      </c>
      <c r="IE127" s="22"/>
      <c r="IF127" s="22"/>
      <c r="IG127" s="22"/>
      <c r="IH127" s="22"/>
      <c r="II127" s="22"/>
    </row>
    <row r="128" spans="1:243" s="21" customFormat="1" ht="42.75">
      <c r="A128" s="57">
        <v>12.11</v>
      </c>
      <c r="B128" s="64" t="s">
        <v>159</v>
      </c>
      <c r="C128" s="33"/>
      <c r="D128" s="65">
        <v>12</v>
      </c>
      <c r="E128" s="66" t="s">
        <v>46</v>
      </c>
      <c r="F128" s="58">
        <v>663.83</v>
      </c>
      <c r="G128" s="43"/>
      <c r="H128" s="37"/>
      <c r="I128" s="38" t="s">
        <v>33</v>
      </c>
      <c r="J128" s="39">
        <f t="shared" si="4"/>
        <v>1</v>
      </c>
      <c r="K128" s="37" t="s">
        <v>34</v>
      </c>
      <c r="L128" s="37" t="s">
        <v>4</v>
      </c>
      <c r="M128" s="40"/>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2">
        <f t="shared" si="5"/>
        <v>7965.96</v>
      </c>
      <c r="BB128" s="51">
        <f t="shared" si="6"/>
        <v>7965.96</v>
      </c>
      <c r="BC128" s="56" t="str">
        <f t="shared" si="7"/>
        <v>INR  Seven Thousand Nine Hundred &amp; Sixty Five  and Paise Ninety Six Only</v>
      </c>
      <c r="IA128" s="21">
        <v>12.11</v>
      </c>
      <c r="IB128" s="21" t="s">
        <v>159</v>
      </c>
      <c r="ID128" s="21">
        <v>12</v>
      </c>
      <c r="IE128" s="22" t="s">
        <v>46</v>
      </c>
      <c r="IF128" s="22"/>
      <c r="IG128" s="22"/>
      <c r="IH128" s="22"/>
      <c r="II128" s="22"/>
    </row>
    <row r="129" spans="1:243" s="21" customFormat="1" ht="47.25">
      <c r="A129" s="57">
        <v>12.12</v>
      </c>
      <c r="B129" s="64" t="s">
        <v>160</v>
      </c>
      <c r="C129" s="33"/>
      <c r="D129" s="69"/>
      <c r="E129" s="69"/>
      <c r="F129" s="69"/>
      <c r="G129" s="69"/>
      <c r="H129" s="69"/>
      <c r="I129" s="69"/>
      <c r="J129" s="69"/>
      <c r="K129" s="69"/>
      <c r="L129" s="69"/>
      <c r="M129" s="69"/>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IA129" s="21">
        <v>12.12</v>
      </c>
      <c r="IB129" s="21" t="s">
        <v>160</v>
      </c>
      <c r="IE129" s="22"/>
      <c r="IF129" s="22"/>
      <c r="IG129" s="22"/>
      <c r="IH129" s="22"/>
      <c r="II129" s="22"/>
    </row>
    <row r="130" spans="1:243" s="21" customFormat="1" ht="42.75">
      <c r="A130" s="59">
        <v>12.13</v>
      </c>
      <c r="B130" s="64" t="s">
        <v>161</v>
      </c>
      <c r="C130" s="33"/>
      <c r="D130" s="65">
        <v>12</v>
      </c>
      <c r="E130" s="66" t="s">
        <v>46</v>
      </c>
      <c r="F130" s="58">
        <v>466.77</v>
      </c>
      <c r="G130" s="43"/>
      <c r="H130" s="37"/>
      <c r="I130" s="38" t="s">
        <v>33</v>
      </c>
      <c r="J130" s="39">
        <f t="shared" si="4"/>
        <v>1</v>
      </c>
      <c r="K130" s="37" t="s">
        <v>34</v>
      </c>
      <c r="L130" s="37" t="s">
        <v>4</v>
      </c>
      <c r="M130" s="40"/>
      <c r="N130" s="49"/>
      <c r="O130" s="49"/>
      <c r="P130" s="50"/>
      <c r="Q130" s="49"/>
      <c r="R130" s="49"/>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2">
        <f t="shared" si="5"/>
        <v>5601.24</v>
      </c>
      <c r="BB130" s="51">
        <f t="shared" si="6"/>
        <v>5601.24</v>
      </c>
      <c r="BC130" s="56" t="str">
        <f t="shared" si="7"/>
        <v>INR  Five Thousand Six Hundred &amp; One  and Paise Twenty Four Only</v>
      </c>
      <c r="IA130" s="21">
        <v>12.13</v>
      </c>
      <c r="IB130" s="21" t="s">
        <v>161</v>
      </c>
      <c r="ID130" s="21">
        <v>12</v>
      </c>
      <c r="IE130" s="22" t="s">
        <v>46</v>
      </c>
      <c r="IF130" s="22"/>
      <c r="IG130" s="22"/>
      <c r="IH130" s="22"/>
      <c r="II130" s="22"/>
    </row>
    <row r="131" spans="1:243" s="21" customFormat="1" ht="42.75">
      <c r="A131" s="57">
        <v>12.14</v>
      </c>
      <c r="B131" s="64" t="s">
        <v>162</v>
      </c>
      <c r="C131" s="33"/>
      <c r="D131" s="65">
        <v>12</v>
      </c>
      <c r="E131" s="66" t="s">
        <v>46</v>
      </c>
      <c r="F131" s="58">
        <v>404.87</v>
      </c>
      <c r="G131" s="43"/>
      <c r="H131" s="37"/>
      <c r="I131" s="38" t="s">
        <v>33</v>
      </c>
      <c r="J131" s="39">
        <f t="shared" si="4"/>
        <v>1</v>
      </c>
      <c r="K131" s="37" t="s">
        <v>34</v>
      </c>
      <c r="L131" s="37" t="s">
        <v>4</v>
      </c>
      <c r="M131" s="40"/>
      <c r="N131" s="49"/>
      <c r="O131" s="49"/>
      <c r="P131" s="50"/>
      <c r="Q131" s="49"/>
      <c r="R131" s="49"/>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2">
        <f t="shared" si="5"/>
        <v>4858.44</v>
      </c>
      <c r="BB131" s="51">
        <f t="shared" si="6"/>
        <v>4858.44</v>
      </c>
      <c r="BC131" s="56" t="str">
        <f t="shared" si="7"/>
        <v>INR  Four Thousand Eight Hundred &amp; Fifty Eight  and Paise Forty Four Only</v>
      </c>
      <c r="IA131" s="21">
        <v>12.14</v>
      </c>
      <c r="IB131" s="21" t="s">
        <v>162</v>
      </c>
      <c r="ID131" s="21">
        <v>12</v>
      </c>
      <c r="IE131" s="22" t="s">
        <v>46</v>
      </c>
      <c r="IF131" s="22"/>
      <c r="IG131" s="22"/>
      <c r="IH131" s="22"/>
      <c r="II131" s="22"/>
    </row>
    <row r="132" spans="1:243" s="21" customFormat="1" ht="42.75">
      <c r="A132" s="57">
        <v>12.15</v>
      </c>
      <c r="B132" s="64" t="s">
        <v>163</v>
      </c>
      <c r="C132" s="33"/>
      <c r="D132" s="65">
        <v>12</v>
      </c>
      <c r="E132" s="66" t="s">
        <v>46</v>
      </c>
      <c r="F132" s="58">
        <v>517.23</v>
      </c>
      <c r="G132" s="43"/>
      <c r="H132" s="37"/>
      <c r="I132" s="38" t="s">
        <v>33</v>
      </c>
      <c r="J132" s="39">
        <f t="shared" si="4"/>
        <v>1</v>
      </c>
      <c r="K132" s="37" t="s">
        <v>34</v>
      </c>
      <c r="L132" s="37" t="s">
        <v>4</v>
      </c>
      <c r="M132" s="40"/>
      <c r="N132" s="49"/>
      <c r="O132" s="49"/>
      <c r="P132" s="50"/>
      <c r="Q132" s="49"/>
      <c r="R132" s="49"/>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2">
        <f t="shared" si="5"/>
        <v>6206.76</v>
      </c>
      <c r="BB132" s="51">
        <f t="shared" si="6"/>
        <v>6206.76</v>
      </c>
      <c r="BC132" s="56" t="str">
        <f t="shared" si="7"/>
        <v>INR  Six Thousand Two Hundred &amp; Six  and Paise Seventy Six Only</v>
      </c>
      <c r="IA132" s="21">
        <v>12.15</v>
      </c>
      <c r="IB132" s="21" t="s">
        <v>163</v>
      </c>
      <c r="ID132" s="21">
        <v>12</v>
      </c>
      <c r="IE132" s="22" t="s">
        <v>46</v>
      </c>
      <c r="IF132" s="22"/>
      <c r="IG132" s="22"/>
      <c r="IH132" s="22"/>
      <c r="II132" s="22"/>
    </row>
    <row r="133" spans="1:243" s="21" customFormat="1" ht="63">
      <c r="A133" s="59">
        <v>12.16</v>
      </c>
      <c r="B133" s="64" t="s">
        <v>164</v>
      </c>
      <c r="C133" s="33"/>
      <c r="D133" s="69"/>
      <c r="E133" s="69"/>
      <c r="F133" s="69"/>
      <c r="G133" s="69"/>
      <c r="H133" s="69"/>
      <c r="I133" s="69"/>
      <c r="J133" s="69"/>
      <c r="K133" s="69"/>
      <c r="L133" s="69"/>
      <c r="M133" s="69"/>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IA133" s="21">
        <v>12.16</v>
      </c>
      <c r="IB133" s="21" t="s">
        <v>164</v>
      </c>
      <c r="IE133" s="22"/>
      <c r="IF133" s="22"/>
      <c r="IG133" s="22"/>
      <c r="IH133" s="22"/>
      <c r="II133" s="22"/>
    </row>
    <row r="134" spans="1:243" s="21" customFormat="1" ht="42.75">
      <c r="A134" s="57">
        <v>12.17</v>
      </c>
      <c r="B134" s="64" t="s">
        <v>162</v>
      </c>
      <c r="C134" s="33"/>
      <c r="D134" s="65">
        <v>4</v>
      </c>
      <c r="E134" s="66" t="s">
        <v>46</v>
      </c>
      <c r="F134" s="58">
        <v>348.49</v>
      </c>
      <c r="G134" s="43"/>
      <c r="H134" s="37"/>
      <c r="I134" s="38" t="s">
        <v>33</v>
      </c>
      <c r="J134" s="39">
        <f t="shared" si="4"/>
        <v>1</v>
      </c>
      <c r="K134" s="37" t="s">
        <v>34</v>
      </c>
      <c r="L134" s="37" t="s">
        <v>4</v>
      </c>
      <c r="M134" s="40"/>
      <c r="N134" s="49"/>
      <c r="O134" s="49"/>
      <c r="P134" s="50"/>
      <c r="Q134" s="49"/>
      <c r="R134" s="49"/>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2">
        <f t="shared" si="5"/>
        <v>1393.96</v>
      </c>
      <c r="BB134" s="51">
        <f t="shared" si="6"/>
        <v>1393.96</v>
      </c>
      <c r="BC134" s="56" t="str">
        <f t="shared" si="7"/>
        <v>INR  One Thousand Three Hundred &amp; Ninety Three  and Paise Ninety Six Only</v>
      </c>
      <c r="IA134" s="21">
        <v>12.17</v>
      </c>
      <c r="IB134" s="21" t="s">
        <v>162</v>
      </c>
      <c r="ID134" s="21">
        <v>4</v>
      </c>
      <c r="IE134" s="22" t="s">
        <v>46</v>
      </c>
      <c r="IF134" s="22"/>
      <c r="IG134" s="22"/>
      <c r="IH134" s="22"/>
      <c r="II134" s="22"/>
    </row>
    <row r="135" spans="1:243" s="21" customFormat="1" ht="31.5">
      <c r="A135" s="57">
        <v>12.18</v>
      </c>
      <c r="B135" s="64" t="s">
        <v>165</v>
      </c>
      <c r="C135" s="33"/>
      <c r="D135" s="69"/>
      <c r="E135" s="69"/>
      <c r="F135" s="69"/>
      <c r="G135" s="69"/>
      <c r="H135" s="69"/>
      <c r="I135" s="69"/>
      <c r="J135" s="69"/>
      <c r="K135" s="69"/>
      <c r="L135" s="69"/>
      <c r="M135" s="69"/>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IA135" s="21">
        <v>12.18</v>
      </c>
      <c r="IB135" s="21" t="s">
        <v>165</v>
      </c>
      <c r="IE135" s="22"/>
      <c r="IF135" s="22"/>
      <c r="IG135" s="22"/>
      <c r="IH135" s="22"/>
      <c r="II135" s="22"/>
    </row>
    <row r="136" spans="1:243" s="21" customFormat="1" ht="15.75">
      <c r="A136" s="59">
        <v>12.19</v>
      </c>
      <c r="B136" s="64" t="s">
        <v>166</v>
      </c>
      <c r="C136" s="33"/>
      <c r="D136" s="69"/>
      <c r="E136" s="69"/>
      <c r="F136" s="69"/>
      <c r="G136" s="69"/>
      <c r="H136" s="69"/>
      <c r="I136" s="69"/>
      <c r="J136" s="69"/>
      <c r="K136" s="69"/>
      <c r="L136" s="69"/>
      <c r="M136" s="69"/>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IA136" s="21">
        <v>12.19</v>
      </c>
      <c r="IB136" s="21" t="s">
        <v>166</v>
      </c>
      <c r="IE136" s="22"/>
      <c r="IF136" s="22"/>
      <c r="IG136" s="22"/>
      <c r="IH136" s="22"/>
      <c r="II136" s="22"/>
    </row>
    <row r="137" spans="1:243" s="21" customFormat="1" ht="28.5">
      <c r="A137" s="59">
        <v>12.2</v>
      </c>
      <c r="B137" s="64" t="s">
        <v>167</v>
      </c>
      <c r="C137" s="33"/>
      <c r="D137" s="65">
        <v>12</v>
      </c>
      <c r="E137" s="66" t="s">
        <v>46</v>
      </c>
      <c r="F137" s="58">
        <v>74.7</v>
      </c>
      <c r="G137" s="43"/>
      <c r="H137" s="37"/>
      <c r="I137" s="38" t="s">
        <v>33</v>
      </c>
      <c r="J137" s="39">
        <f t="shared" si="4"/>
        <v>1</v>
      </c>
      <c r="K137" s="37" t="s">
        <v>34</v>
      </c>
      <c r="L137" s="37" t="s">
        <v>4</v>
      </c>
      <c r="M137" s="40"/>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5"/>
        <v>896.4</v>
      </c>
      <c r="BB137" s="51">
        <f t="shared" si="6"/>
        <v>896.4</v>
      </c>
      <c r="BC137" s="56" t="str">
        <f t="shared" si="7"/>
        <v>INR  Eight Hundred &amp; Ninety Six  and Paise Forty Only</v>
      </c>
      <c r="IA137" s="21">
        <v>12.2</v>
      </c>
      <c r="IB137" s="21" t="s">
        <v>167</v>
      </c>
      <c r="ID137" s="21">
        <v>12</v>
      </c>
      <c r="IE137" s="22" t="s">
        <v>46</v>
      </c>
      <c r="IF137" s="22"/>
      <c r="IG137" s="22"/>
      <c r="IH137" s="22"/>
      <c r="II137" s="22"/>
    </row>
    <row r="138" spans="1:243" s="21" customFormat="1" ht="283.5">
      <c r="A138" s="57">
        <v>12.21</v>
      </c>
      <c r="B138" s="64" t="s">
        <v>168</v>
      </c>
      <c r="C138" s="33"/>
      <c r="D138" s="69"/>
      <c r="E138" s="69"/>
      <c r="F138" s="69"/>
      <c r="G138" s="69"/>
      <c r="H138" s="69"/>
      <c r="I138" s="69"/>
      <c r="J138" s="69"/>
      <c r="K138" s="69"/>
      <c r="L138" s="69"/>
      <c r="M138" s="69"/>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IA138" s="21">
        <v>12.21</v>
      </c>
      <c r="IB138" s="21" t="s">
        <v>168</v>
      </c>
      <c r="IE138" s="22"/>
      <c r="IF138" s="22"/>
      <c r="IG138" s="22"/>
      <c r="IH138" s="22"/>
      <c r="II138" s="22"/>
    </row>
    <row r="139" spans="1:243" s="21" customFormat="1" ht="47.25">
      <c r="A139" s="59">
        <v>12.22</v>
      </c>
      <c r="B139" s="64" t="s">
        <v>169</v>
      </c>
      <c r="C139" s="33"/>
      <c r="D139" s="65">
        <v>12</v>
      </c>
      <c r="E139" s="66" t="s">
        <v>46</v>
      </c>
      <c r="F139" s="58">
        <v>1501.23</v>
      </c>
      <c r="G139" s="43"/>
      <c r="H139" s="37"/>
      <c r="I139" s="38" t="s">
        <v>33</v>
      </c>
      <c r="J139" s="39">
        <f t="shared" si="4"/>
        <v>1</v>
      </c>
      <c r="K139" s="37" t="s">
        <v>34</v>
      </c>
      <c r="L139" s="37" t="s">
        <v>4</v>
      </c>
      <c r="M139" s="40"/>
      <c r="N139" s="49"/>
      <c r="O139" s="49"/>
      <c r="P139" s="50"/>
      <c r="Q139" s="49"/>
      <c r="R139" s="49"/>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2">
        <f t="shared" si="5"/>
        <v>18014.76</v>
      </c>
      <c r="BB139" s="51">
        <f t="shared" si="6"/>
        <v>18014.76</v>
      </c>
      <c r="BC139" s="56" t="str">
        <f t="shared" si="7"/>
        <v>INR  Eighteen Thousand  &amp;Fourteen  and Paise Seventy Six Only</v>
      </c>
      <c r="IA139" s="21">
        <v>12.22</v>
      </c>
      <c r="IB139" s="21" t="s">
        <v>169</v>
      </c>
      <c r="ID139" s="21">
        <v>12</v>
      </c>
      <c r="IE139" s="22" t="s">
        <v>46</v>
      </c>
      <c r="IF139" s="22"/>
      <c r="IG139" s="22"/>
      <c r="IH139" s="22"/>
      <c r="II139" s="22"/>
    </row>
    <row r="140" spans="1:243" s="21" customFormat="1" ht="47.25">
      <c r="A140" s="57">
        <v>12.23</v>
      </c>
      <c r="B140" s="64" t="s">
        <v>170</v>
      </c>
      <c r="C140" s="33"/>
      <c r="D140" s="69"/>
      <c r="E140" s="69"/>
      <c r="F140" s="69"/>
      <c r="G140" s="69"/>
      <c r="H140" s="69"/>
      <c r="I140" s="69"/>
      <c r="J140" s="69"/>
      <c r="K140" s="69"/>
      <c r="L140" s="69"/>
      <c r="M140" s="69"/>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IA140" s="21">
        <v>12.23</v>
      </c>
      <c r="IB140" s="21" t="s">
        <v>170</v>
      </c>
      <c r="IE140" s="22"/>
      <c r="IF140" s="22"/>
      <c r="IG140" s="22"/>
      <c r="IH140" s="22"/>
      <c r="II140" s="22"/>
    </row>
    <row r="141" spans="1:243" s="21" customFormat="1" ht="28.5">
      <c r="A141" s="57">
        <v>12.24</v>
      </c>
      <c r="B141" s="64" t="s">
        <v>171</v>
      </c>
      <c r="C141" s="33"/>
      <c r="D141" s="65">
        <v>180</v>
      </c>
      <c r="E141" s="66" t="s">
        <v>43</v>
      </c>
      <c r="F141" s="58">
        <v>13.37</v>
      </c>
      <c r="G141" s="43"/>
      <c r="H141" s="37"/>
      <c r="I141" s="38" t="s">
        <v>33</v>
      </c>
      <c r="J141" s="39">
        <f aca="true" t="shared" si="8" ref="J141:J195">IF(I141="Less(-)",-1,1)</f>
        <v>1</v>
      </c>
      <c r="K141" s="37" t="s">
        <v>34</v>
      </c>
      <c r="L141" s="37" t="s">
        <v>4</v>
      </c>
      <c r="M141" s="40"/>
      <c r="N141" s="49"/>
      <c r="O141" s="49"/>
      <c r="P141" s="50"/>
      <c r="Q141" s="49"/>
      <c r="R141" s="49"/>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2">
        <f aca="true" t="shared" si="9" ref="BA141:BA195">total_amount_ba($B$2,$D$2,D141,F141,J141,K141,M141)</f>
        <v>2406.6</v>
      </c>
      <c r="BB141" s="51">
        <f aca="true" t="shared" si="10" ref="BB141:BB195">BA141+SUM(N141:AZ141)</f>
        <v>2406.6</v>
      </c>
      <c r="BC141" s="56" t="str">
        <f aca="true" t="shared" si="11" ref="BC141:BC195">SpellNumber(L141,BB141)</f>
        <v>INR  Two Thousand Four Hundred &amp; Six  and Paise Sixty Only</v>
      </c>
      <c r="IA141" s="21">
        <v>12.24</v>
      </c>
      <c r="IB141" s="21" t="s">
        <v>171</v>
      </c>
      <c r="ID141" s="21">
        <v>180</v>
      </c>
      <c r="IE141" s="22" t="s">
        <v>43</v>
      </c>
      <c r="IF141" s="22"/>
      <c r="IG141" s="22"/>
      <c r="IH141" s="22"/>
      <c r="II141" s="22"/>
    </row>
    <row r="142" spans="1:243" s="21" customFormat="1" ht="30" customHeight="1">
      <c r="A142" s="59">
        <v>12.25</v>
      </c>
      <c r="B142" s="64" t="s">
        <v>172</v>
      </c>
      <c r="C142" s="33"/>
      <c r="D142" s="65">
        <v>105</v>
      </c>
      <c r="E142" s="66" t="s">
        <v>43</v>
      </c>
      <c r="F142" s="58">
        <v>16.13</v>
      </c>
      <c r="G142" s="43"/>
      <c r="H142" s="37"/>
      <c r="I142" s="38" t="s">
        <v>33</v>
      </c>
      <c r="J142" s="39">
        <f t="shared" si="8"/>
        <v>1</v>
      </c>
      <c r="K142" s="37" t="s">
        <v>34</v>
      </c>
      <c r="L142" s="37" t="s">
        <v>4</v>
      </c>
      <c r="M142" s="40"/>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9"/>
        <v>1693.65</v>
      </c>
      <c r="BB142" s="51">
        <f t="shared" si="10"/>
        <v>1693.65</v>
      </c>
      <c r="BC142" s="56" t="str">
        <f t="shared" si="11"/>
        <v>INR  One Thousand Six Hundred &amp; Ninety Three  and Paise Sixty Five Only</v>
      </c>
      <c r="IA142" s="21">
        <v>12.25</v>
      </c>
      <c r="IB142" s="21" t="s">
        <v>172</v>
      </c>
      <c r="ID142" s="21">
        <v>105</v>
      </c>
      <c r="IE142" s="22" t="s">
        <v>43</v>
      </c>
      <c r="IF142" s="22"/>
      <c r="IG142" s="22"/>
      <c r="IH142" s="22"/>
      <c r="II142" s="22"/>
    </row>
    <row r="143" spans="1:243" s="21" customFormat="1" ht="47.25">
      <c r="A143" s="57">
        <v>12.26</v>
      </c>
      <c r="B143" s="64" t="s">
        <v>173</v>
      </c>
      <c r="C143" s="33"/>
      <c r="D143" s="69"/>
      <c r="E143" s="69"/>
      <c r="F143" s="69"/>
      <c r="G143" s="69"/>
      <c r="H143" s="69"/>
      <c r="I143" s="69"/>
      <c r="J143" s="69"/>
      <c r="K143" s="69"/>
      <c r="L143" s="69"/>
      <c r="M143" s="69"/>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IA143" s="21">
        <v>12.26</v>
      </c>
      <c r="IB143" s="21" t="s">
        <v>173</v>
      </c>
      <c r="IE143" s="22"/>
      <c r="IF143" s="22"/>
      <c r="IG143" s="22"/>
      <c r="IH143" s="22"/>
      <c r="II143" s="22"/>
    </row>
    <row r="144" spans="1:243" s="21" customFormat="1" ht="42.75">
      <c r="A144" s="57">
        <v>12.27</v>
      </c>
      <c r="B144" s="64" t="s">
        <v>171</v>
      </c>
      <c r="C144" s="33"/>
      <c r="D144" s="65">
        <v>180</v>
      </c>
      <c r="E144" s="66" t="s">
        <v>43</v>
      </c>
      <c r="F144" s="58">
        <v>143.88</v>
      </c>
      <c r="G144" s="43"/>
      <c r="H144" s="37"/>
      <c r="I144" s="38" t="s">
        <v>33</v>
      </c>
      <c r="J144" s="39">
        <f t="shared" si="8"/>
        <v>1</v>
      </c>
      <c r="K144" s="37" t="s">
        <v>34</v>
      </c>
      <c r="L144" s="37" t="s">
        <v>4</v>
      </c>
      <c r="M144" s="40"/>
      <c r="N144" s="49"/>
      <c r="O144" s="49"/>
      <c r="P144" s="50"/>
      <c r="Q144" s="49"/>
      <c r="R144" s="49"/>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2">
        <f t="shared" si="9"/>
        <v>25898.4</v>
      </c>
      <c r="BB144" s="51">
        <f t="shared" si="10"/>
        <v>25898.4</v>
      </c>
      <c r="BC144" s="56" t="str">
        <f t="shared" si="11"/>
        <v>INR  Twenty Five Thousand Eight Hundred &amp; Ninety Eight  and Paise Forty Only</v>
      </c>
      <c r="IA144" s="21">
        <v>12.27</v>
      </c>
      <c r="IB144" s="21" t="s">
        <v>171</v>
      </c>
      <c r="ID144" s="21">
        <v>180</v>
      </c>
      <c r="IE144" s="22" t="s">
        <v>43</v>
      </c>
      <c r="IF144" s="22"/>
      <c r="IG144" s="22"/>
      <c r="IH144" s="22"/>
      <c r="II144" s="22"/>
    </row>
    <row r="145" spans="1:243" s="21" customFormat="1" ht="63">
      <c r="A145" s="59">
        <v>12.28</v>
      </c>
      <c r="B145" s="64" t="s">
        <v>174</v>
      </c>
      <c r="C145" s="33"/>
      <c r="D145" s="69"/>
      <c r="E145" s="69"/>
      <c r="F145" s="69"/>
      <c r="G145" s="69"/>
      <c r="H145" s="69"/>
      <c r="I145" s="69"/>
      <c r="J145" s="69"/>
      <c r="K145" s="69"/>
      <c r="L145" s="69"/>
      <c r="M145" s="69"/>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IA145" s="21">
        <v>12.28</v>
      </c>
      <c r="IB145" s="21" t="s">
        <v>174</v>
      </c>
      <c r="IE145" s="22"/>
      <c r="IF145" s="22"/>
      <c r="IG145" s="22"/>
      <c r="IH145" s="22"/>
      <c r="II145" s="22"/>
    </row>
    <row r="146" spans="1:243" s="21" customFormat="1" ht="42.75">
      <c r="A146" s="57">
        <v>12.29</v>
      </c>
      <c r="B146" s="64" t="s">
        <v>167</v>
      </c>
      <c r="C146" s="33"/>
      <c r="D146" s="65">
        <v>12</v>
      </c>
      <c r="E146" s="66" t="s">
        <v>46</v>
      </c>
      <c r="F146" s="58">
        <v>229.99</v>
      </c>
      <c r="G146" s="43"/>
      <c r="H146" s="37"/>
      <c r="I146" s="38" t="s">
        <v>33</v>
      </c>
      <c r="J146" s="39">
        <f t="shared" si="8"/>
        <v>1</v>
      </c>
      <c r="K146" s="37" t="s">
        <v>34</v>
      </c>
      <c r="L146" s="37" t="s">
        <v>4</v>
      </c>
      <c r="M146" s="40"/>
      <c r="N146" s="49"/>
      <c r="O146" s="49"/>
      <c r="P146" s="50"/>
      <c r="Q146" s="49"/>
      <c r="R146" s="49"/>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2">
        <f t="shared" si="9"/>
        <v>2759.88</v>
      </c>
      <c r="BB146" s="51">
        <f t="shared" si="10"/>
        <v>2759.88</v>
      </c>
      <c r="BC146" s="56" t="str">
        <f t="shared" si="11"/>
        <v>INR  Two Thousand Seven Hundred &amp; Fifty Nine  and Paise Eighty Eight Only</v>
      </c>
      <c r="IA146" s="21">
        <v>12.29</v>
      </c>
      <c r="IB146" s="21" t="s">
        <v>167</v>
      </c>
      <c r="ID146" s="21">
        <v>12</v>
      </c>
      <c r="IE146" s="22" t="s">
        <v>46</v>
      </c>
      <c r="IF146" s="22"/>
      <c r="IG146" s="22"/>
      <c r="IH146" s="22"/>
      <c r="II146" s="22"/>
    </row>
    <row r="147" spans="1:243" s="21" customFormat="1" ht="28.5">
      <c r="A147" s="59">
        <v>12.3</v>
      </c>
      <c r="B147" s="64" t="s">
        <v>162</v>
      </c>
      <c r="C147" s="33"/>
      <c r="D147" s="65">
        <v>24</v>
      </c>
      <c r="E147" s="66" t="s">
        <v>46</v>
      </c>
      <c r="F147" s="58">
        <v>253.44</v>
      </c>
      <c r="G147" s="43"/>
      <c r="H147" s="37"/>
      <c r="I147" s="38" t="s">
        <v>33</v>
      </c>
      <c r="J147" s="39">
        <f t="shared" si="8"/>
        <v>1</v>
      </c>
      <c r="K147" s="37" t="s">
        <v>34</v>
      </c>
      <c r="L147" s="37" t="s">
        <v>4</v>
      </c>
      <c r="M147" s="40"/>
      <c r="N147" s="49"/>
      <c r="O147" s="49"/>
      <c r="P147" s="50"/>
      <c r="Q147" s="49"/>
      <c r="R147" s="49"/>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2">
        <f t="shared" si="9"/>
        <v>6082.56</v>
      </c>
      <c r="BB147" s="51">
        <f t="shared" si="10"/>
        <v>6082.56</v>
      </c>
      <c r="BC147" s="56" t="str">
        <f t="shared" si="11"/>
        <v>INR  Six Thousand  &amp;Eighty Two  and Paise Fifty Six Only</v>
      </c>
      <c r="IA147" s="21">
        <v>12.3</v>
      </c>
      <c r="IB147" s="21" t="s">
        <v>162</v>
      </c>
      <c r="ID147" s="21">
        <v>24</v>
      </c>
      <c r="IE147" s="22" t="s">
        <v>46</v>
      </c>
      <c r="IF147" s="22"/>
      <c r="IG147" s="22"/>
      <c r="IH147" s="22"/>
      <c r="II147" s="22"/>
    </row>
    <row r="148" spans="1:243" s="21" customFormat="1" ht="42.75">
      <c r="A148" s="57">
        <v>12.31</v>
      </c>
      <c r="B148" s="64" t="s">
        <v>161</v>
      </c>
      <c r="C148" s="33"/>
      <c r="D148" s="65">
        <v>24</v>
      </c>
      <c r="E148" s="66" t="s">
        <v>46</v>
      </c>
      <c r="F148" s="58">
        <v>323.85</v>
      </c>
      <c r="G148" s="43"/>
      <c r="H148" s="37"/>
      <c r="I148" s="38" t="s">
        <v>33</v>
      </c>
      <c r="J148" s="39">
        <f t="shared" si="8"/>
        <v>1</v>
      </c>
      <c r="K148" s="37" t="s">
        <v>34</v>
      </c>
      <c r="L148" s="37" t="s">
        <v>4</v>
      </c>
      <c r="M148" s="40"/>
      <c r="N148" s="49"/>
      <c r="O148" s="49"/>
      <c r="P148" s="50"/>
      <c r="Q148" s="49"/>
      <c r="R148" s="49"/>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2">
        <f t="shared" si="9"/>
        <v>7772.4</v>
      </c>
      <c r="BB148" s="51">
        <f t="shared" si="10"/>
        <v>7772.4</v>
      </c>
      <c r="BC148" s="56" t="str">
        <f t="shared" si="11"/>
        <v>INR  Seven Thousand Seven Hundred &amp; Seventy Two  and Paise Forty Only</v>
      </c>
      <c r="IA148" s="21">
        <v>12.31</v>
      </c>
      <c r="IB148" s="21" t="s">
        <v>161</v>
      </c>
      <c r="ID148" s="21">
        <v>24</v>
      </c>
      <c r="IE148" s="22" t="s">
        <v>46</v>
      </c>
      <c r="IF148" s="22"/>
      <c r="IG148" s="22"/>
      <c r="IH148" s="22"/>
      <c r="II148" s="22"/>
    </row>
    <row r="149" spans="1:243" s="21" customFormat="1" ht="30" customHeight="1">
      <c r="A149" s="57">
        <v>12.32</v>
      </c>
      <c r="B149" s="64" t="s">
        <v>175</v>
      </c>
      <c r="C149" s="33"/>
      <c r="D149" s="65">
        <v>16</v>
      </c>
      <c r="E149" s="66" t="s">
        <v>46</v>
      </c>
      <c r="F149" s="58">
        <v>359.01</v>
      </c>
      <c r="G149" s="43"/>
      <c r="H149" s="37"/>
      <c r="I149" s="38" t="s">
        <v>33</v>
      </c>
      <c r="J149" s="39">
        <f t="shared" si="8"/>
        <v>1</v>
      </c>
      <c r="K149" s="37" t="s">
        <v>34</v>
      </c>
      <c r="L149" s="37" t="s">
        <v>4</v>
      </c>
      <c r="M149" s="40"/>
      <c r="N149" s="49"/>
      <c r="O149" s="49"/>
      <c r="P149" s="50"/>
      <c r="Q149" s="49"/>
      <c r="R149" s="49"/>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2">
        <f t="shared" si="9"/>
        <v>5744.16</v>
      </c>
      <c r="BB149" s="51">
        <f t="shared" si="10"/>
        <v>5744.16</v>
      </c>
      <c r="BC149" s="56" t="str">
        <f t="shared" si="11"/>
        <v>INR  Five Thousand Seven Hundred &amp; Forty Four  and Paise Sixteen Only</v>
      </c>
      <c r="IA149" s="21">
        <v>12.32</v>
      </c>
      <c r="IB149" s="21" t="s">
        <v>175</v>
      </c>
      <c r="ID149" s="21">
        <v>16</v>
      </c>
      <c r="IE149" s="22" t="s">
        <v>46</v>
      </c>
      <c r="IF149" s="22"/>
      <c r="IG149" s="22"/>
      <c r="IH149" s="22"/>
      <c r="II149" s="22"/>
    </row>
    <row r="150" spans="1:243" s="21" customFormat="1" ht="126">
      <c r="A150" s="57">
        <v>12.33</v>
      </c>
      <c r="B150" s="64" t="s">
        <v>176</v>
      </c>
      <c r="C150" s="33"/>
      <c r="D150" s="65">
        <v>3000</v>
      </c>
      <c r="E150" s="66" t="s">
        <v>217</v>
      </c>
      <c r="F150" s="58">
        <v>8.51</v>
      </c>
      <c r="G150" s="43"/>
      <c r="H150" s="37"/>
      <c r="I150" s="38" t="s">
        <v>33</v>
      </c>
      <c r="J150" s="39">
        <f t="shared" si="8"/>
        <v>1</v>
      </c>
      <c r="K150" s="37" t="s">
        <v>34</v>
      </c>
      <c r="L150" s="37" t="s">
        <v>4</v>
      </c>
      <c r="M150" s="40"/>
      <c r="N150" s="49"/>
      <c r="O150" s="49"/>
      <c r="P150" s="50"/>
      <c r="Q150" s="49"/>
      <c r="R150" s="49"/>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2">
        <f t="shared" si="9"/>
        <v>25530</v>
      </c>
      <c r="BB150" s="51">
        <f t="shared" si="10"/>
        <v>25530</v>
      </c>
      <c r="BC150" s="56" t="str">
        <f t="shared" si="11"/>
        <v>INR  Twenty Five Thousand Five Hundred &amp; Thirty  Only</v>
      </c>
      <c r="IA150" s="21">
        <v>12.33</v>
      </c>
      <c r="IB150" s="21" t="s">
        <v>176</v>
      </c>
      <c r="ID150" s="21">
        <v>3000</v>
      </c>
      <c r="IE150" s="22" t="s">
        <v>217</v>
      </c>
      <c r="IF150" s="22"/>
      <c r="IG150" s="22"/>
      <c r="IH150" s="22"/>
      <c r="II150" s="22"/>
    </row>
    <row r="151" spans="1:243" s="21" customFormat="1" ht="47.25">
      <c r="A151" s="57">
        <v>12.34</v>
      </c>
      <c r="B151" s="64" t="s">
        <v>177</v>
      </c>
      <c r="C151" s="33"/>
      <c r="D151" s="69"/>
      <c r="E151" s="69"/>
      <c r="F151" s="69"/>
      <c r="G151" s="69"/>
      <c r="H151" s="69"/>
      <c r="I151" s="69"/>
      <c r="J151" s="69"/>
      <c r="K151" s="69"/>
      <c r="L151" s="69"/>
      <c r="M151" s="69"/>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IA151" s="21">
        <v>12.34</v>
      </c>
      <c r="IB151" s="21" t="s">
        <v>177</v>
      </c>
      <c r="IE151" s="22"/>
      <c r="IF151" s="22"/>
      <c r="IG151" s="22"/>
      <c r="IH151" s="22"/>
      <c r="II151" s="22"/>
    </row>
    <row r="152" spans="1:243" s="21" customFormat="1" ht="42.75">
      <c r="A152" s="57">
        <v>12.35</v>
      </c>
      <c r="B152" s="64" t="s">
        <v>167</v>
      </c>
      <c r="C152" s="33"/>
      <c r="D152" s="65">
        <v>12</v>
      </c>
      <c r="E152" s="66" t="s">
        <v>46</v>
      </c>
      <c r="F152" s="58">
        <v>380.71</v>
      </c>
      <c r="G152" s="43"/>
      <c r="H152" s="37"/>
      <c r="I152" s="38" t="s">
        <v>33</v>
      </c>
      <c r="J152" s="39">
        <f t="shared" si="8"/>
        <v>1</v>
      </c>
      <c r="K152" s="37" t="s">
        <v>34</v>
      </c>
      <c r="L152" s="37" t="s">
        <v>4</v>
      </c>
      <c r="M152" s="40"/>
      <c r="N152" s="49"/>
      <c r="O152" s="49"/>
      <c r="P152" s="50"/>
      <c r="Q152" s="49"/>
      <c r="R152" s="49"/>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2">
        <f t="shared" si="9"/>
        <v>4568.52</v>
      </c>
      <c r="BB152" s="51">
        <f t="shared" si="10"/>
        <v>4568.52</v>
      </c>
      <c r="BC152" s="56" t="str">
        <f t="shared" si="11"/>
        <v>INR  Four Thousand Five Hundred &amp; Sixty Eight  and Paise Fifty Two Only</v>
      </c>
      <c r="IA152" s="21">
        <v>12.35</v>
      </c>
      <c r="IB152" s="21" t="s">
        <v>167</v>
      </c>
      <c r="ID152" s="21">
        <v>12</v>
      </c>
      <c r="IE152" s="22" t="s">
        <v>46</v>
      </c>
      <c r="IF152" s="22"/>
      <c r="IG152" s="22"/>
      <c r="IH152" s="22"/>
      <c r="II152" s="22"/>
    </row>
    <row r="153" spans="1:243" s="21" customFormat="1" ht="63">
      <c r="A153" s="57">
        <v>12.36</v>
      </c>
      <c r="B153" s="64" t="s">
        <v>178</v>
      </c>
      <c r="C153" s="33"/>
      <c r="D153" s="69"/>
      <c r="E153" s="69"/>
      <c r="F153" s="69"/>
      <c r="G153" s="69"/>
      <c r="H153" s="69"/>
      <c r="I153" s="69"/>
      <c r="J153" s="69"/>
      <c r="K153" s="69"/>
      <c r="L153" s="69"/>
      <c r="M153" s="69"/>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IA153" s="21">
        <v>12.36</v>
      </c>
      <c r="IB153" s="21" t="s">
        <v>178</v>
      </c>
      <c r="IE153" s="22"/>
      <c r="IF153" s="22"/>
      <c r="IG153" s="22"/>
      <c r="IH153" s="22"/>
      <c r="II153" s="22"/>
    </row>
    <row r="154" spans="1:243" s="21" customFormat="1" ht="42.75">
      <c r="A154" s="57">
        <v>12.37</v>
      </c>
      <c r="B154" s="64" t="s">
        <v>167</v>
      </c>
      <c r="C154" s="33"/>
      <c r="D154" s="65">
        <v>24</v>
      </c>
      <c r="E154" s="66" t="s">
        <v>46</v>
      </c>
      <c r="F154" s="58">
        <v>621.13</v>
      </c>
      <c r="G154" s="43"/>
      <c r="H154" s="37"/>
      <c r="I154" s="38" t="s">
        <v>33</v>
      </c>
      <c r="J154" s="39">
        <f t="shared" si="8"/>
        <v>1</v>
      </c>
      <c r="K154" s="37" t="s">
        <v>34</v>
      </c>
      <c r="L154" s="37" t="s">
        <v>4</v>
      </c>
      <c r="M154" s="40"/>
      <c r="N154" s="49"/>
      <c r="O154" s="49"/>
      <c r="P154" s="50"/>
      <c r="Q154" s="49"/>
      <c r="R154" s="49"/>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2">
        <f t="shared" si="9"/>
        <v>14907.12</v>
      </c>
      <c r="BB154" s="51">
        <f t="shared" si="10"/>
        <v>14907.12</v>
      </c>
      <c r="BC154" s="56" t="str">
        <f t="shared" si="11"/>
        <v>INR  Fourteen Thousand Nine Hundred &amp; Seven  and Paise Twelve Only</v>
      </c>
      <c r="IA154" s="21">
        <v>12.37</v>
      </c>
      <c r="IB154" s="21" t="s">
        <v>167</v>
      </c>
      <c r="ID154" s="21">
        <v>24</v>
      </c>
      <c r="IE154" s="22" t="s">
        <v>46</v>
      </c>
      <c r="IF154" s="22"/>
      <c r="IG154" s="22"/>
      <c r="IH154" s="22"/>
      <c r="II154" s="22"/>
    </row>
    <row r="155" spans="1:243" s="21" customFormat="1" ht="63">
      <c r="A155" s="57">
        <v>12.38</v>
      </c>
      <c r="B155" s="64" t="s">
        <v>179</v>
      </c>
      <c r="C155" s="33"/>
      <c r="D155" s="69"/>
      <c r="E155" s="69"/>
      <c r="F155" s="69"/>
      <c r="G155" s="69"/>
      <c r="H155" s="69"/>
      <c r="I155" s="69"/>
      <c r="J155" s="69"/>
      <c r="K155" s="69"/>
      <c r="L155" s="69"/>
      <c r="M155" s="69"/>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IA155" s="21">
        <v>12.38</v>
      </c>
      <c r="IB155" s="21" t="s">
        <v>179</v>
      </c>
      <c r="IE155" s="22"/>
      <c r="IF155" s="22"/>
      <c r="IG155" s="22"/>
      <c r="IH155" s="22"/>
      <c r="II155" s="22"/>
    </row>
    <row r="156" spans="1:243" s="21" customFormat="1" ht="42.75">
      <c r="A156" s="57">
        <v>12.39</v>
      </c>
      <c r="B156" s="64" t="s">
        <v>167</v>
      </c>
      <c r="C156" s="33"/>
      <c r="D156" s="65">
        <v>24</v>
      </c>
      <c r="E156" s="66" t="s">
        <v>46</v>
      </c>
      <c r="F156" s="58">
        <v>521.48</v>
      </c>
      <c r="G156" s="43"/>
      <c r="H156" s="37"/>
      <c r="I156" s="38" t="s">
        <v>33</v>
      </c>
      <c r="J156" s="39">
        <f t="shared" si="8"/>
        <v>1</v>
      </c>
      <c r="K156" s="37" t="s">
        <v>34</v>
      </c>
      <c r="L156" s="37" t="s">
        <v>4</v>
      </c>
      <c r="M156" s="40"/>
      <c r="N156" s="49"/>
      <c r="O156" s="49"/>
      <c r="P156" s="50"/>
      <c r="Q156" s="49"/>
      <c r="R156" s="49"/>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2">
        <f t="shared" si="9"/>
        <v>12515.52</v>
      </c>
      <c r="BB156" s="51">
        <f t="shared" si="10"/>
        <v>12515.52</v>
      </c>
      <c r="BC156" s="56" t="str">
        <f t="shared" si="11"/>
        <v>INR  Twelve Thousand Five Hundred &amp; Fifteen  and Paise Fifty Two Only</v>
      </c>
      <c r="IA156" s="21">
        <v>12.39</v>
      </c>
      <c r="IB156" s="21" t="s">
        <v>167</v>
      </c>
      <c r="ID156" s="21">
        <v>24</v>
      </c>
      <c r="IE156" s="22" t="s">
        <v>46</v>
      </c>
      <c r="IF156" s="22"/>
      <c r="IG156" s="22"/>
      <c r="IH156" s="22"/>
      <c r="II156" s="22"/>
    </row>
    <row r="157" spans="1:243" s="21" customFormat="1" ht="63">
      <c r="A157" s="59">
        <v>12.4</v>
      </c>
      <c r="B157" s="64" t="s">
        <v>180</v>
      </c>
      <c r="C157" s="33"/>
      <c r="D157" s="69"/>
      <c r="E157" s="69"/>
      <c r="F157" s="69"/>
      <c r="G157" s="69"/>
      <c r="H157" s="69"/>
      <c r="I157" s="69"/>
      <c r="J157" s="69"/>
      <c r="K157" s="69"/>
      <c r="L157" s="69"/>
      <c r="M157" s="69"/>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IA157" s="21">
        <v>12.4</v>
      </c>
      <c r="IB157" s="21" t="s">
        <v>180</v>
      </c>
      <c r="IE157" s="22"/>
      <c r="IF157" s="22"/>
      <c r="IG157" s="22"/>
      <c r="IH157" s="22"/>
      <c r="II157" s="22"/>
    </row>
    <row r="158" spans="1:243" s="21" customFormat="1" ht="30" customHeight="1">
      <c r="A158" s="57">
        <v>12.41</v>
      </c>
      <c r="B158" s="64" t="s">
        <v>181</v>
      </c>
      <c r="C158" s="33"/>
      <c r="D158" s="65">
        <v>48</v>
      </c>
      <c r="E158" s="66" t="s">
        <v>46</v>
      </c>
      <c r="F158" s="58">
        <v>438.71</v>
      </c>
      <c r="G158" s="43"/>
      <c r="H158" s="37"/>
      <c r="I158" s="38" t="s">
        <v>33</v>
      </c>
      <c r="J158" s="39">
        <f t="shared" si="8"/>
        <v>1</v>
      </c>
      <c r="K158" s="37" t="s">
        <v>34</v>
      </c>
      <c r="L158" s="37" t="s">
        <v>4</v>
      </c>
      <c r="M158" s="40"/>
      <c r="N158" s="49"/>
      <c r="O158" s="49"/>
      <c r="P158" s="50"/>
      <c r="Q158" s="49"/>
      <c r="R158" s="49"/>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2">
        <f t="shared" si="9"/>
        <v>21058.08</v>
      </c>
      <c r="BB158" s="51">
        <f t="shared" si="10"/>
        <v>21058.08</v>
      </c>
      <c r="BC158" s="56" t="str">
        <f t="shared" si="11"/>
        <v>INR  Twenty One Thousand  &amp;Fifty Eight  and Paise Eight Only</v>
      </c>
      <c r="IA158" s="21">
        <v>12.41</v>
      </c>
      <c r="IB158" s="21" t="s">
        <v>181</v>
      </c>
      <c r="ID158" s="21">
        <v>48</v>
      </c>
      <c r="IE158" s="22" t="s">
        <v>46</v>
      </c>
      <c r="IF158" s="22"/>
      <c r="IG158" s="22"/>
      <c r="IH158" s="22"/>
      <c r="II158" s="22"/>
    </row>
    <row r="159" spans="1:243" s="21" customFormat="1" ht="63">
      <c r="A159" s="57">
        <v>12.42</v>
      </c>
      <c r="B159" s="64" t="s">
        <v>182</v>
      </c>
      <c r="C159" s="33"/>
      <c r="D159" s="65">
        <v>96</v>
      </c>
      <c r="E159" s="66" t="s">
        <v>46</v>
      </c>
      <c r="F159" s="58">
        <v>54.1</v>
      </c>
      <c r="G159" s="43"/>
      <c r="H159" s="37"/>
      <c r="I159" s="38" t="s">
        <v>33</v>
      </c>
      <c r="J159" s="39">
        <f t="shared" si="8"/>
        <v>1</v>
      </c>
      <c r="K159" s="37" t="s">
        <v>34</v>
      </c>
      <c r="L159" s="37" t="s">
        <v>4</v>
      </c>
      <c r="M159" s="40"/>
      <c r="N159" s="49"/>
      <c r="O159" s="49"/>
      <c r="P159" s="50"/>
      <c r="Q159" s="49"/>
      <c r="R159" s="49"/>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2">
        <f t="shared" si="9"/>
        <v>5193.6</v>
      </c>
      <c r="BB159" s="51">
        <f t="shared" si="10"/>
        <v>5193.6</v>
      </c>
      <c r="BC159" s="56" t="str">
        <f t="shared" si="11"/>
        <v>INR  Five Thousand One Hundred &amp; Ninety Three  and Paise Sixty Only</v>
      </c>
      <c r="IA159" s="21">
        <v>12.42</v>
      </c>
      <c r="IB159" s="21" t="s">
        <v>182</v>
      </c>
      <c r="ID159" s="21">
        <v>96</v>
      </c>
      <c r="IE159" s="22" t="s">
        <v>46</v>
      </c>
      <c r="IF159" s="22"/>
      <c r="IG159" s="22"/>
      <c r="IH159" s="22"/>
      <c r="II159" s="22"/>
    </row>
    <row r="160" spans="1:243" s="21" customFormat="1" ht="141.75">
      <c r="A160" s="57">
        <v>12.43</v>
      </c>
      <c r="B160" s="64" t="s">
        <v>183</v>
      </c>
      <c r="C160" s="33"/>
      <c r="D160" s="65">
        <v>16</v>
      </c>
      <c r="E160" s="66" t="s">
        <v>46</v>
      </c>
      <c r="F160" s="58">
        <v>330.64</v>
      </c>
      <c r="G160" s="43"/>
      <c r="H160" s="37"/>
      <c r="I160" s="38" t="s">
        <v>33</v>
      </c>
      <c r="J160" s="39">
        <f t="shared" si="8"/>
        <v>1</v>
      </c>
      <c r="K160" s="37" t="s">
        <v>34</v>
      </c>
      <c r="L160" s="37" t="s">
        <v>4</v>
      </c>
      <c r="M160" s="40"/>
      <c r="N160" s="49"/>
      <c r="O160" s="49"/>
      <c r="P160" s="50"/>
      <c r="Q160" s="49"/>
      <c r="R160" s="49"/>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2">
        <f t="shared" si="9"/>
        <v>5290.24</v>
      </c>
      <c r="BB160" s="51">
        <f t="shared" si="10"/>
        <v>5290.24</v>
      </c>
      <c r="BC160" s="56" t="str">
        <f t="shared" si="11"/>
        <v>INR  Five Thousand Two Hundred &amp; Ninety  and Paise Twenty Four Only</v>
      </c>
      <c r="IA160" s="21">
        <v>12.43</v>
      </c>
      <c r="IB160" s="21" t="s">
        <v>183</v>
      </c>
      <c r="ID160" s="21">
        <v>16</v>
      </c>
      <c r="IE160" s="22" t="s">
        <v>46</v>
      </c>
      <c r="IF160" s="22"/>
      <c r="IG160" s="22"/>
      <c r="IH160" s="22"/>
      <c r="II160" s="22"/>
    </row>
    <row r="161" spans="1:243" s="21" customFormat="1" ht="15.75">
      <c r="A161" s="57">
        <v>13</v>
      </c>
      <c r="B161" s="64" t="s">
        <v>184</v>
      </c>
      <c r="C161" s="33"/>
      <c r="D161" s="69"/>
      <c r="E161" s="69"/>
      <c r="F161" s="69"/>
      <c r="G161" s="69"/>
      <c r="H161" s="69"/>
      <c r="I161" s="69"/>
      <c r="J161" s="69"/>
      <c r="K161" s="69"/>
      <c r="L161" s="69"/>
      <c r="M161" s="69"/>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IA161" s="21">
        <v>13</v>
      </c>
      <c r="IB161" s="21" t="s">
        <v>184</v>
      </c>
      <c r="IE161" s="22"/>
      <c r="IF161" s="22"/>
      <c r="IG161" s="22"/>
      <c r="IH161" s="22"/>
      <c r="II161" s="22"/>
    </row>
    <row r="162" spans="1:243" s="21" customFormat="1" ht="66" customHeight="1">
      <c r="A162" s="57">
        <v>13.01</v>
      </c>
      <c r="B162" s="64" t="s">
        <v>185</v>
      </c>
      <c r="C162" s="33"/>
      <c r="D162" s="69"/>
      <c r="E162" s="69"/>
      <c r="F162" s="69"/>
      <c r="G162" s="69"/>
      <c r="H162" s="69"/>
      <c r="I162" s="69"/>
      <c r="J162" s="69"/>
      <c r="K162" s="69"/>
      <c r="L162" s="69"/>
      <c r="M162" s="69"/>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IA162" s="21">
        <v>13.01</v>
      </c>
      <c r="IB162" s="21" t="s">
        <v>185</v>
      </c>
      <c r="IE162" s="22"/>
      <c r="IF162" s="22"/>
      <c r="IG162" s="22"/>
      <c r="IH162" s="22"/>
      <c r="II162" s="22"/>
    </row>
    <row r="163" spans="1:243" s="21" customFormat="1" ht="42.75">
      <c r="A163" s="57">
        <v>13.02</v>
      </c>
      <c r="B163" s="64" t="s">
        <v>186</v>
      </c>
      <c r="C163" s="33"/>
      <c r="D163" s="65">
        <v>24</v>
      </c>
      <c r="E163" s="66" t="s">
        <v>43</v>
      </c>
      <c r="F163" s="58">
        <v>329.46</v>
      </c>
      <c r="G163" s="43"/>
      <c r="H163" s="37"/>
      <c r="I163" s="38" t="s">
        <v>33</v>
      </c>
      <c r="J163" s="39">
        <f t="shared" si="8"/>
        <v>1</v>
      </c>
      <c r="K163" s="37" t="s">
        <v>34</v>
      </c>
      <c r="L163" s="37" t="s">
        <v>4</v>
      </c>
      <c r="M163" s="40"/>
      <c r="N163" s="49"/>
      <c r="O163" s="49"/>
      <c r="P163" s="50"/>
      <c r="Q163" s="49"/>
      <c r="R163" s="49"/>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2">
        <f t="shared" si="9"/>
        <v>7907.04</v>
      </c>
      <c r="BB163" s="51">
        <f t="shared" si="10"/>
        <v>7907.04</v>
      </c>
      <c r="BC163" s="56" t="str">
        <f t="shared" si="11"/>
        <v>INR  Seven Thousand Nine Hundred &amp; Seven  and Paise Four Only</v>
      </c>
      <c r="IA163" s="21">
        <v>13.02</v>
      </c>
      <c r="IB163" s="21" t="s">
        <v>186</v>
      </c>
      <c r="ID163" s="21">
        <v>24</v>
      </c>
      <c r="IE163" s="22" t="s">
        <v>43</v>
      </c>
      <c r="IF163" s="22"/>
      <c r="IG163" s="22"/>
      <c r="IH163" s="22"/>
      <c r="II163" s="22"/>
    </row>
    <row r="164" spans="1:243" s="21" customFormat="1" ht="42.75">
      <c r="A164" s="57">
        <v>13.03</v>
      </c>
      <c r="B164" s="64" t="s">
        <v>187</v>
      </c>
      <c r="C164" s="33"/>
      <c r="D164" s="65">
        <v>24</v>
      </c>
      <c r="E164" s="66" t="s">
        <v>43</v>
      </c>
      <c r="F164" s="58">
        <v>518.54</v>
      </c>
      <c r="G164" s="43"/>
      <c r="H164" s="37"/>
      <c r="I164" s="38" t="s">
        <v>33</v>
      </c>
      <c r="J164" s="39">
        <f t="shared" si="8"/>
        <v>1</v>
      </c>
      <c r="K164" s="37" t="s">
        <v>34</v>
      </c>
      <c r="L164" s="37" t="s">
        <v>4</v>
      </c>
      <c r="M164" s="40"/>
      <c r="N164" s="49"/>
      <c r="O164" s="49"/>
      <c r="P164" s="50"/>
      <c r="Q164" s="49"/>
      <c r="R164" s="49"/>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2">
        <f t="shared" si="9"/>
        <v>12444.96</v>
      </c>
      <c r="BB164" s="51">
        <f t="shared" si="10"/>
        <v>12444.96</v>
      </c>
      <c r="BC164" s="56" t="str">
        <f t="shared" si="11"/>
        <v>INR  Twelve Thousand Four Hundred &amp; Forty Four  and Paise Ninety Six Only</v>
      </c>
      <c r="IA164" s="21">
        <v>13.03</v>
      </c>
      <c r="IB164" s="21" t="s">
        <v>187</v>
      </c>
      <c r="ID164" s="21">
        <v>24</v>
      </c>
      <c r="IE164" s="22" t="s">
        <v>43</v>
      </c>
      <c r="IF164" s="22"/>
      <c r="IG164" s="22"/>
      <c r="IH164" s="22"/>
      <c r="II164" s="22"/>
    </row>
    <row r="165" spans="1:243" s="21" customFormat="1" ht="28.5">
      <c r="A165" s="57">
        <v>13.04</v>
      </c>
      <c r="B165" s="64" t="s">
        <v>188</v>
      </c>
      <c r="C165" s="33"/>
      <c r="D165" s="65">
        <v>60</v>
      </c>
      <c r="E165" s="66" t="s">
        <v>43</v>
      </c>
      <c r="F165" s="58">
        <v>728.1</v>
      </c>
      <c r="G165" s="43"/>
      <c r="H165" s="37"/>
      <c r="I165" s="38" t="s">
        <v>33</v>
      </c>
      <c r="J165" s="39">
        <f t="shared" si="8"/>
        <v>1</v>
      </c>
      <c r="K165" s="37" t="s">
        <v>34</v>
      </c>
      <c r="L165" s="37" t="s">
        <v>4</v>
      </c>
      <c r="M165" s="40"/>
      <c r="N165" s="49"/>
      <c r="O165" s="49"/>
      <c r="P165" s="50"/>
      <c r="Q165" s="49"/>
      <c r="R165" s="49"/>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2">
        <f t="shared" si="9"/>
        <v>43686</v>
      </c>
      <c r="BB165" s="51">
        <f t="shared" si="10"/>
        <v>43686</v>
      </c>
      <c r="BC165" s="56" t="str">
        <f t="shared" si="11"/>
        <v>INR  Forty Three Thousand Six Hundred &amp; Eighty Six  Only</v>
      </c>
      <c r="IA165" s="21">
        <v>13.04</v>
      </c>
      <c r="IB165" s="21" t="s">
        <v>188</v>
      </c>
      <c r="ID165" s="21">
        <v>60</v>
      </c>
      <c r="IE165" s="22" t="s">
        <v>43</v>
      </c>
      <c r="IF165" s="22"/>
      <c r="IG165" s="22"/>
      <c r="IH165" s="22"/>
      <c r="II165" s="22"/>
    </row>
    <row r="166" spans="1:243" s="21" customFormat="1" ht="94.5">
      <c r="A166" s="57">
        <v>13.05</v>
      </c>
      <c r="B166" s="64" t="s">
        <v>189</v>
      </c>
      <c r="C166" s="33"/>
      <c r="D166" s="69"/>
      <c r="E166" s="69"/>
      <c r="F166" s="69"/>
      <c r="G166" s="69"/>
      <c r="H166" s="69"/>
      <c r="I166" s="69"/>
      <c r="J166" s="69"/>
      <c r="K166" s="69"/>
      <c r="L166" s="69"/>
      <c r="M166" s="69"/>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IA166" s="21">
        <v>13.05</v>
      </c>
      <c r="IB166" s="21" t="s">
        <v>189</v>
      </c>
      <c r="IE166" s="22"/>
      <c r="IF166" s="22"/>
      <c r="IG166" s="22"/>
      <c r="IH166" s="22"/>
      <c r="II166" s="22"/>
    </row>
    <row r="167" spans="1:243" s="21" customFormat="1" ht="42.75">
      <c r="A167" s="57">
        <v>13.06</v>
      </c>
      <c r="B167" s="64" t="s">
        <v>190</v>
      </c>
      <c r="C167" s="33"/>
      <c r="D167" s="65">
        <v>24</v>
      </c>
      <c r="E167" s="66" t="s">
        <v>43</v>
      </c>
      <c r="F167" s="58">
        <v>785.18</v>
      </c>
      <c r="G167" s="43"/>
      <c r="H167" s="37"/>
      <c r="I167" s="38" t="s">
        <v>33</v>
      </c>
      <c r="J167" s="39">
        <f t="shared" si="8"/>
        <v>1</v>
      </c>
      <c r="K167" s="37" t="s">
        <v>34</v>
      </c>
      <c r="L167" s="37" t="s">
        <v>4</v>
      </c>
      <c r="M167" s="40"/>
      <c r="N167" s="49"/>
      <c r="O167" s="49"/>
      <c r="P167" s="50"/>
      <c r="Q167" s="49"/>
      <c r="R167" s="49"/>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2">
        <f t="shared" si="9"/>
        <v>18844.32</v>
      </c>
      <c r="BB167" s="51">
        <f t="shared" si="10"/>
        <v>18844.32</v>
      </c>
      <c r="BC167" s="56" t="str">
        <f t="shared" si="11"/>
        <v>INR  Eighteen Thousand Eight Hundred &amp; Forty Four  and Paise Thirty Two Only</v>
      </c>
      <c r="IA167" s="21">
        <v>13.06</v>
      </c>
      <c r="IB167" s="21" t="s">
        <v>190</v>
      </c>
      <c r="ID167" s="21">
        <v>24</v>
      </c>
      <c r="IE167" s="22" t="s">
        <v>43</v>
      </c>
      <c r="IF167" s="22"/>
      <c r="IG167" s="22"/>
      <c r="IH167" s="22"/>
      <c r="II167" s="22"/>
    </row>
    <row r="168" spans="1:243" s="21" customFormat="1" ht="42.75">
      <c r="A168" s="57">
        <v>13.07</v>
      </c>
      <c r="B168" s="64" t="s">
        <v>191</v>
      </c>
      <c r="C168" s="33"/>
      <c r="D168" s="65">
        <v>60</v>
      </c>
      <c r="E168" s="66" t="s">
        <v>43</v>
      </c>
      <c r="F168" s="58">
        <v>1119.42</v>
      </c>
      <c r="G168" s="43"/>
      <c r="H168" s="37"/>
      <c r="I168" s="38" t="s">
        <v>33</v>
      </c>
      <c r="J168" s="39">
        <f t="shared" si="8"/>
        <v>1</v>
      </c>
      <c r="K168" s="37" t="s">
        <v>34</v>
      </c>
      <c r="L168" s="37" t="s">
        <v>4</v>
      </c>
      <c r="M168" s="40"/>
      <c r="N168" s="49"/>
      <c r="O168" s="49"/>
      <c r="P168" s="50"/>
      <c r="Q168" s="49"/>
      <c r="R168" s="49"/>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2">
        <f t="shared" si="9"/>
        <v>67165.2</v>
      </c>
      <c r="BB168" s="51">
        <f t="shared" si="10"/>
        <v>67165.2</v>
      </c>
      <c r="BC168" s="56" t="str">
        <f t="shared" si="11"/>
        <v>INR  Sixty Seven Thousand One Hundred &amp; Sixty Five  and Paise Twenty Only</v>
      </c>
      <c r="IA168" s="21">
        <v>13.07</v>
      </c>
      <c r="IB168" s="21" t="s">
        <v>191</v>
      </c>
      <c r="ID168" s="21">
        <v>60</v>
      </c>
      <c r="IE168" s="22" t="s">
        <v>43</v>
      </c>
      <c r="IF168" s="22"/>
      <c r="IG168" s="22"/>
      <c r="IH168" s="22"/>
      <c r="II168" s="22"/>
    </row>
    <row r="169" spans="1:243" s="21" customFormat="1" ht="96" customHeight="1">
      <c r="A169" s="57">
        <v>13.08</v>
      </c>
      <c r="B169" s="64" t="s">
        <v>192</v>
      </c>
      <c r="C169" s="33"/>
      <c r="D169" s="69"/>
      <c r="E169" s="69"/>
      <c r="F169" s="69"/>
      <c r="G169" s="69"/>
      <c r="H169" s="69"/>
      <c r="I169" s="69"/>
      <c r="J169" s="69"/>
      <c r="K169" s="69"/>
      <c r="L169" s="69"/>
      <c r="M169" s="69"/>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IA169" s="21">
        <v>13.08</v>
      </c>
      <c r="IB169" s="21" t="s">
        <v>192</v>
      </c>
      <c r="IE169" s="22"/>
      <c r="IF169" s="22"/>
      <c r="IG169" s="22"/>
      <c r="IH169" s="22"/>
      <c r="II169" s="22"/>
    </row>
    <row r="170" spans="1:243" s="21" customFormat="1" ht="15.75">
      <c r="A170" s="57">
        <v>13.09</v>
      </c>
      <c r="B170" s="64" t="s">
        <v>193</v>
      </c>
      <c r="C170" s="33"/>
      <c r="D170" s="69"/>
      <c r="E170" s="69"/>
      <c r="F170" s="69"/>
      <c r="G170" s="69"/>
      <c r="H170" s="69"/>
      <c r="I170" s="69"/>
      <c r="J170" s="69"/>
      <c r="K170" s="69"/>
      <c r="L170" s="69"/>
      <c r="M170" s="69"/>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IA170" s="21">
        <v>13.09</v>
      </c>
      <c r="IB170" s="21" t="s">
        <v>193</v>
      </c>
      <c r="IE170" s="22"/>
      <c r="IF170" s="22"/>
      <c r="IG170" s="22"/>
      <c r="IH170" s="22"/>
      <c r="II170" s="22"/>
    </row>
    <row r="171" spans="1:243" s="21" customFormat="1" ht="47.25">
      <c r="A171" s="59">
        <v>13.1</v>
      </c>
      <c r="B171" s="64" t="s">
        <v>194</v>
      </c>
      <c r="C171" s="33"/>
      <c r="D171" s="65">
        <v>12</v>
      </c>
      <c r="E171" s="66" t="s">
        <v>46</v>
      </c>
      <c r="F171" s="58">
        <v>2169.57</v>
      </c>
      <c r="G171" s="43"/>
      <c r="H171" s="37"/>
      <c r="I171" s="38" t="s">
        <v>33</v>
      </c>
      <c r="J171" s="39">
        <f t="shared" si="8"/>
        <v>1</v>
      </c>
      <c r="K171" s="37" t="s">
        <v>34</v>
      </c>
      <c r="L171" s="37" t="s">
        <v>4</v>
      </c>
      <c r="M171" s="40"/>
      <c r="N171" s="49"/>
      <c r="O171" s="49"/>
      <c r="P171" s="50"/>
      <c r="Q171" s="49"/>
      <c r="R171" s="49"/>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2">
        <f t="shared" si="9"/>
        <v>26034.84</v>
      </c>
      <c r="BB171" s="51">
        <f t="shared" si="10"/>
        <v>26034.84</v>
      </c>
      <c r="BC171" s="56" t="str">
        <f t="shared" si="11"/>
        <v>INR  Twenty Six Thousand  &amp;Thirty Four  and Paise Eighty Four Only</v>
      </c>
      <c r="IA171" s="21">
        <v>13.1</v>
      </c>
      <c r="IB171" s="21" t="s">
        <v>194</v>
      </c>
      <c r="ID171" s="21">
        <v>12</v>
      </c>
      <c r="IE171" s="22" t="s">
        <v>46</v>
      </c>
      <c r="IF171" s="22"/>
      <c r="IG171" s="22"/>
      <c r="IH171" s="22"/>
      <c r="II171" s="22"/>
    </row>
    <row r="172" spans="1:243" s="21" customFormat="1" ht="299.25">
      <c r="A172" s="57">
        <v>13.11</v>
      </c>
      <c r="B172" s="64" t="s">
        <v>195</v>
      </c>
      <c r="C172" s="33"/>
      <c r="D172" s="69"/>
      <c r="E172" s="69"/>
      <c r="F172" s="69"/>
      <c r="G172" s="69"/>
      <c r="H172" s="69"/>
      <c r="I172" s="69"/>
      <c r="J172" s="69"/>
      <c r="K172" s="69"/>
      <c r="L172" s="69"/>
      <c r="M172" s="69"/>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IA172" s="21">
        <v>13.11</v>
      </c>
      <c r="IB172" s="21" t="s">
        <v>195</v>
      </c>
      <c r="IE172" s="22"/>
      <c r="IF172" s="22"/>
      <c r="IG172" s="22"/>
      <c r="IH172" s="22"/>
      <c r="II172" s="22"/>
    </row>
    <row r="173" spans="1:243" s="21" customFormat="1" ht="110.25">
      <c r="A173" s="57">
        <v>13.12</v>
      </c>
      <c r="B173" s="64" t="s">
        <v>196</v>
      </c>
      <c r="C173" s="33"/>
      <c r="D173" s="69"/>
      <c r="E173" s="69"/>
      <c r="F173" s="69"/>
      <c r="G173" s="69"/>
      <c r="H173" s="69"/>
      <c r="I173" s="69"/>
      <c r="J173" s="69"/>
      <c r="K173" s="69"/>
      <c r="L173" s="69"/>
      <c r="M173" s="69"/>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IA173" s="21">
        <v>13.12</v>
      </c>
      <c r="IB173" s="21" t="s">
        <v>196</v>
      </c>
      <c r="IE173" s="22"/>
      <c r="IF173" s="22"/>
      <c r="IG173" s="22"/>
      <c r="IH173" s="22"/>
      <c r="II173" s="22"/>
    </row>
    <row r="174" spans="1:243" s="21" customFormat="1" ht="47.25">
      <c r="A174" s="57">
        <v>13.13</v>
      </c>
      <c r="B174" s="64" t="s">
        <v>194</v>
      </c>
      <c r="C174" s="33"/>
      <c r="D174" s="65">
        <v>12</v>
      </c>
      <c r="E174" s="66" t="s">
        <v>46</v>
      </c>
      <c r="F174" s="58">
        <v>10247.35</v>
      </c>
      <c r="G174" s="43"/>
      <c r="H174" s="37"/>
      <c r="I174" s="38" t="s">
        <v>33</v>
      </c>
      <c r="J174" s="39">
        <f t="shared" si="8"/>
        <v>1</v>
      </c>
      <c r="K174" s="37" t="s">
        <v>34</v>
      </c>
      <c r="L174" s="37" t="s">
        <v>4</v>
      </c>
      <c r="M174" s="40"/>
      <c r="N174" s="49"/>
      <c r="O174" s="49"/>
      <c r="P174" s="50"/>
      <c r="Q174" s="49"/>
      <c r="R174" s="49"/>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2">
        <f t="shared" si="9"/>
        <v>122968.2</v>
      </c>
      <c r="BB174" s="51">
        <f t="shared" si="10"/>
        <v>122968.2</v>
      </c>
      <c r="BC174" s="56" t="str">
        <f t="shared" si="11"/>
        <v>INR  One Lakh Twenty Two Thousand Nine Hundred &amp; Sixty Eight  and Paise Twenty Only</v>
      </c>
      <c r="IA174" s="21">
        <v>13.13</v>
      </c>
      <c r="IB174" s="21" t="s">
        <v>194</v>
      </c>
      <c r="ID174" s="21">
        <v>12</v>
      </c>
      <c r="IE174" s="22" t="s">
        <v>46</v>
      </c>
      <c r="IF174" s="22"/>
      <c r="IG174" s="22"/>
      <c r="IH174" s="22"/>
      <c r="II174" s="22"/>
    </row>
    <row r="175" spans="1:243" s="21" customFormat="1" ht="189">
      <c r="A175" s="57">
        <v>13.14</v>
      </c>
      <c r="B175" s="64" t="s">
        <v>197</v>
      </c>
      <c r="C175" s="33"/>
      <c r="D175" s="69"/>
      <c r="E175" s="69"/>
      <c r="F175" s="69"/>
      <c r="G175" s="69"/>
      <c r="H175" s="69"/>
      <c r="I175" s="69"/>
      <c r="J175" s="69"/>
      <c r="K175" s="69"/>
      <c r="L175" s="69"/>
      <c r="M175" s="69"/>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IA175" s="21">
        <v>13.14</v>
      </c>
      <c r="IB175" s="21" t="s">
        <v>197</v>
      </c>
      <c r="IE175" s="22"/>
      <c r="IF175" s="22"/>
      <c r="IG175" s="22"/>
      <c r="IH175" s="22"/>
      <c r="II175" s="22"/>
    </row>
    <row r="176" spans="1:243" s="21" customFormat="1" ht="42.75">
      <c r="A176" s="57">
        <v>13.15</v>
      </c>
      <c r="B176" s="64" t="s">
        <v>198</v>
      </c>
      <c r="C176" s="33"/>
      <c r="D176" s="65">
        <v>4</v>
      </c>
      <c r="E176" s="66" t="s">
        <v>46</v>
      </c>
      <c r="F176" s="58">
        <v>599.47</v>
      </c>
      <c r="G176" s="43"/>
      <c r="H176" s="37"/>
      <c r="I176" s="38" t="s">
        <v>33</v>
      </c>
      <c r="J176" s="39">
        <f t="shared" si="8"/>
        <v>1</v>
      </c>
      <c r="K176" s="37" t="s">
        <v>34</v>
      </c>
      <c r="L176" s="37" t="s">
        <v>4</v>
      </c>
      <c r="M176" s="40"/>
      <c r="N176" s="49"/>
      <c r="O176" s="49"/>
      <c r="P176" s="50"/>
      <c r="Q176" s="49"/>
      <c r="R176" s="49"/>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2">
        <f t="shared" si="9"/>
        <v>2397.88</v>
      </c>
      <c r="BB176" s="51">
        <f t="shared" si="10"/>
        <v>2397.88</v>
      </c>
      <c r="BC176" s="56" t="str">
        <f t="shared" si="11"/>
        <v>INR  Two Thousand Three Hundred &amp; Ninety Seven  and Paise Eighty Eight Only</v>
      </c>
      <c r="IA176" s="21">
        <v>13.15</v>
      </c>
      <c r="IB176" s="21" t="s">
        <v>198</v>
      </c>
      <c r="ID176" s="21">
        <v>4</v>
      </c>
      <c r="IE176" s="22" t="s">
        <v>46</v>
      </c>
      <c r="IF176" s="22"/>
      <c r="IG176" s="22"/>
      <c r="IH176" s="22"/>
      <c r="II176" s="22"/>
    </row>
    <row r="177" spans="1:243" s="21" customFormat="1" ht="15.75">
      <c r="A177" s="57">
        <v>14</v>
      </c>
      <c r="B177" s="64" t="s">
        <v>199</v>
      </c>
      <c r="C177" s="33"/>
      <c r="D177" s="69"/>
      <c r="E177" s="69"/>
      <c r="F177" s="69"/>
      <c r="G177" s="69"/>
      <c r="H177" s="69"/>
      <c r="I177" s="69"/>
      <c r="J177" s="69"/>
      <c r="K177" s="69"/>
      <c r="L177" s="69"/>
      <c r="M177" s="69"/>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IA177" s="21">
        <v>14</v>
      </c>
      <c r="IB177" s="21" t="s">
        <v>199</v>
      </c>
      <c r="IE177" s="22"/>
      <c r="IF177" s="22"/>
      <c r="IG177" s="22"/>
      <c r="IH177" s="22"/>
      <c r="II177" s="22"/>
    </row>
    <row r="178" spans="1:243" s="21" customFormat="1" ht="362.25">
      <c r="A178" s="57">
        <v>14.01</v>
      </c>
      <c r="B178" s="64" t="s">
        <v>200</v>
      </c>
      <c r="C178" s="33"/>
      <c r="D178" s="69"/>
      <c r="E178" s="69"/>
      <c r="F178" s="69"/>
      <c r="G178" s="69"/>
      <c r="H178" s="69"/>
      <c r="I178" s="69"/>
      <c r="J178" s="69"/>
      <c r="K178" s="69"/>
      <c r="L178" s="69"/>
      <c r="M178" s="69"/>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IA178" s="21">
        <v>14.01</v>
      </c>
      <c r="IB178" s="21" t="s">
        <v>200</v>
      </c>
      <c r="IE178" s="22"/>
      <c r="IF178" s="22"/>
      <c r="IG178" s="22"/>
      <c r="IH178" s="22"/>
      <c r="II178" s="22"/>
    </row>
    <row r="179" spans="1:243" s="21" customFormat="1" ht="15.75">
      <c r="A179" s="57">
        <v>14.02</v>
      </c>
      <c r="B179" s="64" t="s">
        <v>201</v>
      </c>
      <c r="C179" s="33"/>
      <c r="D179" s="69"/>
      <c r="E179" s="69"/>
      <c r="F179" s="69"/>
      <c r="G179" s="69"/>
      <c r="H179" s="69"/>
      <c r="I179" s="69"/>
      <c r="J179" s="69"/>
      <c r="K179" s="69"/>
      <c r="L179" s="69"/>
      <c r="M179" s="69"/>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IA179" s="21">
        <v>14.02</v>
      </c>
      <c r="IB179" s="21" t="s">
        <v>201</v>
      </c>
      <c r="IE179" s="22"/>
      <c r="IF179" s="22"/>
      <c r="IG179" s="22"/>
      <c r="IH179" s="22"/>
      <c r="II179" s="22"/>
    </row>
    <row r="180" spans="1:243" s="21" customFormat="1" ht="78.75">
      <c r="A180" s="57">
        <v>14.03</v>
      </c>
      <c r="B180" s="64" t="s">
        <v>202</v>
      </c>
      <c r="C180" s="33"/>
      <c r="D180" s="65">
        <v>120</v>
      </c>
      <c r="E180" s="66" t="s">
        <v>55</v>
      </c>
      <c r="F180" s="58">
        <v>380.49</v>
      </c>
      <c r="G180" s="43"/>
      <c r="H180" s="37"/>
      <c r="I180" s="38" t="s">
        <v>33</v>
      </c>
      <c r="J180" s="39">
        <f t="shared" si="8"/>
        <v>1</v>
      </c>
      <c r="K180" s="37" t="s">
        <v>34</v>
      </c>
      <c r="L180" s="37" t="s">
        <v>4</v>
      </c>
      <c r="M180" s="40"/>
      <c r="N180" s="49"/>
      <c r="O180" s="49"/>
      <c r="P180" s="50"/>
      <c r="Q180" s="49"/>
      <c r="R180" s="49"/>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2">
        <f t="shared" si="9"/>
        <v>45658.8</v>
      </c>
      <c r="BB180" s="51">
        <f t="shared" si="10"/>
        <v>45658.8</v>
      </c>
      <c r="BC180" s="56" t="str">
        <f t="shared" si="11"/>
        <v>INR  Forty Five Thousand Six Hundred &amp; Fifty Eight  and Paise Eighty Only</v>
      </c>
      <c r="IA180" s="21">
        <v>14.03</v>
      </c>
      <c r="IB180" s="21" t="s">
        <v>202</v>
      </c>
      <c r="ID180" s="21">
        <v>120</v>
      </c>
      <c r="IE180" s="22" t="s">
        <v>55</v>
      </c>
      <c r="IF180" s="22"/>
      <c r="IG180" s="22"/>
      <c r="IH180" s="22"/>
      <c r="II180" s="22"/>
    </row>
    <row r="181" spans="1:243" s="21" customFormat="1" ht="126">
      <c r="A181" s="57">
        <v>14.04</v>
      </c>
      <c r="B181" s="64" t="s">
        <v>203</v>
      </c>
      <c r="C181" s="33"/>
      <c r="D181" s="69"/>
      <c r="E181" s="69"/>
      <c r="F181" s="69"/>
      <c r="G181" s="69"/>
      <c r="H181" s="69"/>
      <c r="I181" s="69"/>
      <c r="J181" s="69"/>
      <c r="K181" s="69"/>
      <c r="L181" s="69"/>
      <c r="M181" s="69"/>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IA181" s="21">
        <v>14.04</v>
      </c>
      <c r="IB181" s="21" t="s">
        <v>203</v>
      </c>
      <c r="IE181" s="22"/>
      <c r="IF181" s="22"/>
      <c r="IG181" s="22"/>
      <c r="IH181" s="22"/>
      <c r="II181" s="22"/>
    </row>
    <row r="182" spans="1:243" s="21" customFormat="1" ht="78.75">
      <c r="A182" s="57">
        <v>14.05</v>
      </c>
      <c r="B182" s="64" t="s">
        <v>202</v>
      </c>
      <c r="C182" s="33"/>
      <c r="D182" s="65">
        <v>120</v>
      </c>
      <c r="E182" s="66" t="s">
        <v>55</v>
      </c>
      <c r="F182" s="58">
        <v>466.29</v>
      </c>
      <c r="G182" s="43"/>
      <c r="H182" s="37"/>
      <c r="I182" s="38" t="s">
        <v>33</v>
      </c>
      <c r="J182" s="39">
        <f t="shared" si="8"/>
        <v>1</v>
      </c>
      <c r="K182" s="37" t="s">
        <v>34</v>
      </c>
      <c r="L182" s="37" t="s">
        <v>4</v>
      </c>
      <c r="M182" s="40"/>
      <c r="N182" s="49"/>
      <c r="O182" s="49"/>
      <c r="P182" s="50"/>
      <c r="Q182" s="49"/>
      <c r="R182" s="49"/>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2">
        <f t="shared" si="9"/>
        <v>55954.8</v>
      </c>
      <c r="BB182" s="51">
        <f t="shared" si="10"/>
        <v>55954.8</v>
      </c>
      <c r="BC182" s="56" t="str">
        <f t="shared" si="11"/>
        <v>INR  Fifty Five Thousand Nine Hundred &amp; Fifty Four  and Paise Eighty Only</v>
      </c>
      <c r="IA182" s="21">
        <v>14.05</v>
      </c>
      <c r="IB182" s="21" t="s">
        <v>202</v>
      </c>
      <c r="ID182" s="21">
        <v>120</v>
      </c>
      <c r="IE182" s="22" t="s">
        <v>55</v>
      </c>
      <c r="IF182" s="22"/>
      <c r="IG182" s="22"/>
      <c r="IH182" s="22"/>
      <c r="II182" s="22"/>
    </row>
    <row r="183" spans="1:243" s="21" customFormat="1" ht="141.75">
      <c r="A183" s="57">
        <v>14.06</v>
      </c>
      <c r="B183" s="64" t="s">
        <v>204</v>
      </c>
      <c r="C183" s="33"/>
      <c r="D183" s="69"/>
      <c r="E183" s="69"/>
      <c r="F183" s="69"/>
      <c r="G183" s="69"/>
      <c r="H183" s="69"/>
      <c r="I183" s="69"/>
      <c r="J183" s="69"/>
      <c r="K183" s="69"/>
      <c r="L183" s="69"/>
      <c r="M183" s="69"/>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IA183" s="21">
        <v>14.06</v>
      </c>
      <c r="IB183" s="21" t="s">
        <v>204</v>
      </c>
      <c r="IE183" s="22"/>
      <c r="IF183" s="22"/>
      <c r="IG183" s="22"/>
      <c r="IH183" s="22"/>
      <c r="II183" s="22"/>
    </row>
    <row r="184" spans="1:243" s="21" customFormat="1" ht="47.25">
      <c r="A184" s="57">
        <v>14.07</v>
      </c>
      <c r="B184" s="64" t="s">
        <v>205</v>
      </c>
      <c r="C184" s="33"/>
      <c r="D184" s="65">
        <v>6</v>
      </c>
      <c r="E184" s="66" t="s">
        <v>42</v>
      </c>
      <c r="F184" s="58">
        <v>894.17</v>
      </c>
      <c r="G184" s="43"/>
      <c r="H184" s="37"/>
      <c r="I184" s="38" t="s">
        <v>33</v>
      </c>
      <c r="J184" s="39">
        <f t="shared" si="8"/>
        <v>1</v>
      </c>
      <c r="K184" s="37" t="s">
        <v>34</v>
      </c>
      <c r="L184" s="37" t="s">
        <v>4</v>
      </c>
      <c r="M184" s="40"/>
      <c r="N184" s="49"/>
      <c r="O184" s="49"/>
      <c r="P184" s="50"/>
      <c r="Q184" s="49"/>
      <c r="R184" s="49"/>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2">
        <f t="shared" si="9"/>
        <v>5365.02</v>
      </c>
      <c r="BB184" s="51">
        <f t="shared" si="10"/>
        <v>5365.02</v>
      </c>
      <c r="BC184" s="56" t="str">
        <f t="shared" si="11"/>
        <v>INR  Five Thousand Three Hundred &amp; Sixty Five  and Paise Two Only</v>
      </c>
      <c r="IA184" s="21">
        <v>14.07</v>
      </c>
      <c r="IB184" s="21" t="s">
        <v>205</v>
      </c>
      <c r="ID184" s="21">
        <v>6</v>
      </c>
      <c r="IE184" s="22" t="s">
        <v>42</v>
      </c>
      <c r="IF184" s="22"/>
      <c r="IG184" s="22"/>
      <c r="IH184" s="22"/>
      <c r="II184" s="22"/>
    </row>
    <row r="185" spans="1:243" s="21" customFormat="1" ht="31.5">
      <c r="A185" s="57">
        <v>14.08</v>
      </c>
      <c r="B185" s="64" t="s">
        <v>206</v>
      </c>
      <c r="C185" s="33"/>
      <c r="D185" s="69"/>
      <c r="E185" s="69"/>
      <c r="F185" s="69"/>
      <c r="G185" s="69"/>
      <c r="H185" s="69"/>
      <c r="I185" s="69"/>
      <c r="J185" s="69"/>
      <c r="K185" s="69"/>
      <c r="L185" s="69"/>
      <c r="M185" s="69"/>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IA185" s="21">
        <v>14.08</v>
      </c>
      <c r="IB185" s="21" t="s">
        <v>206</v>
      </c>
      <c r="IE185" s="22"/>
      <c r="IF185" s="22"/>
      <c r="IG185" s="22"/>
      <c r="IH185" s="22"/>
      <c r="II185" s="22"/>
    </row>
    <row r="186" spans="1:243" s="21" customFormat="1" ht="94.5">
      <c r="A186" s="57">
        <v>14.09</v>
      </c>
      <c r="B186" s="64" t="s">
        <v>207</v>
      </c>
      <c r="C186" s="33"/>
      <c r="D186" s="69"/>
      <c r="E186" s="69"/>
      <c r="F186" s="69"/>
      <c r="G186" s="69"/>
      <c r="H186" s="69"/>
      <c r="I186" s="69"/>
      <c r="J186" s="69"/>
      <c r="K186" s="69"/>
      <c r="L186" s="69"/>
      <c r="M186" s="69"/>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IA186" s="21">
        <v>14.09</v>
      </c>
      <c r="IB186" s="21" t="s">
        <v>207</v>
      </c>
      <c r="IE186" s="22"/>
      <c r="IF186" s="22"/>
      <c r="IG186" s="22"/>
      <c r="IH186" s="22"/>
      <c r="II186" s="22"/>
    </row>
    <row r="187" spans="1:243" s="21" customFormat="1" ht="78.75">
      <c r="A187" s="59">
        <v>14.1</v>
      </c>
      <c r="B187" s="64" t="s">
        <v>208</v>
      </c>
      <c r="C187" s="33"/>
      <c r="D187" s="65">
        <v>12</v>
      </c>
      <c r="E187" s="66" t="s">
        <v>42</v>
      </c>
      <c r="F187" s="58">
        <v>103.24</v>
      </c>
      <c r="G187" s="43"/>
      <c r="H187" s="37"/>
      <c r="I187" s="38" t="s">
        <v>33</v>
      </c>
      <c r="J187" s="39">
        <f t="shared" si="8"/>
        <v>1</v>
      </c>
      <c r="K187" s="37" t="s">
        <v>34</v>
      </c>
      <c r="L187" s="37" t="s">
        <v>4</v>
      </c>
      <c r="M187" s="40"/>
      <c r="N187" s="49"/>
      <c r="O187" s="49"/>
      <c r="P187" s="50"/>
      <c r="Q187" s="49"/>
      <c r="R187" s="49"/>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2">
        <f t="shared" si="9"/>
        <v>1238.88</v>
      </c>
      <c r="BB187" s="51">
        <f t="shared" si="10"/>
        <v>1238.88</v>
      </c>
      <c r="BC187" s="56" t="str">
        <f t="shared" si="11"/>
        <v>INR  One Thousand Two Hundred &amp; Thirty Eight  and Paise Eighty Eight Only</v>
      </c>
      <c r="IA187" s="21">
        <v>14.1</v>
      </c>
      <c r="IB187" s="21" t="s">
        <v>208</v>
      </c>
      <c r="ID187" s="21">
        <v>12</v>
      </c>
      <c r="IE187" s="22" t="s">
        <v>42</v>
      </c>
      <c r="IF187" s="22"/>
      <c r="IG187" s="22"/>
      <c r="IH187" s="22"/>
      <c r="II187" s="22"/>
    </row>
    <row r="188" spans="1:243" s="21" customFormat="1" ht="110.25">
      <c r="A188" s="57">
        <v>14.11</v>
      </c>
      <c r="B188" s="64" t="s">
        <v>209</v>
      </c>
      <c r="C188" s="33"/>
      <c r="D188" s="69"/>
      <c r="E188" s="69"/>
      <c r="F188" s="69"/>
      <c r="G188" s="69"/>
      <c r="H188" s="69"/>
      <c r="I188" s="69"/>
      <c r="J188" s="69"/>
      <c r="K188" s="69"/>
      <c r="L188" s="69"/>
      <c r="M188" s="69"/>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IA188" s="21">
        <v>14.11</v>
      </c>
      <c r="IB188" s="21" t="s">
        <v>209</v>
      </c>
      <c r="IE188" s="22"/>
      <c r="IF188" s="22"/>
      <c r="IG188" s="22"/>
      <c r="IH188" s="22"/>
      <c r="II188" s="22"/>
    </row>
    <row r="189" spans="1:243" s="21" customFormat="1" ht="42.75">
      <c r="A189" s="57">
        <v>14.12</v>
      </c>
      <c r="B189" s="64" t="s">
        <v>210</v>
      </c>
      <c r="C189" s="33"/>
      <c r="D189" s="65">
        <v>12</v>
      </c>
      <c r="E189" s="66" t="s">
        <v>42</v>
      </c>
      <c r="F189" s="58">
        <v>447.61</v>
      </c>
      <c r="G189" s="43"/>
      <c r="H189" s="37"/>
      <c r="I189" s="38" t="s">
        <v>33</v>
      </c>
      <c r="J189" s="39">
        <f t="shared" si="8"/>
        <v>1</v>
      </c>
      <c r="K189" s="37" t="s">
        <v>34</v>
      </c>
      <c r="L189" s="37" t="s">
        <v>4</v>
      </c>
      <c r="M189" s="40"/>
      <c r="N189" s="49"/>
      <c r="O189" s="49"/>
      <c r="P189" s="50"/>
      <c r="Q189" s="49"/>
      <c r="R189" s="49"/>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2">
        <f t="shared" si="9"/>
        <v>5371.32</v>
      </c>
      <c r="BB189" s="51">
        <f t="shared" si="10"/>
        <v>5371.32</v>
      </c>
      <c r="BC189" s="56" t="str">
        <f t="shared" si="11"/>
        <v>INR  Five Thousand Three Hundred &amp; Seventy One  and Paise Thirty Two Only</v>
      </c>
      <c r="IA189" s="21">
        <v>14.12</v>
      </c>
      <c r="IB189" s="21" t="s">
        <v>210</v>
      </c>
      <c r="ID189" s="21">
        <v>12</v>
      </c>
      <c r="IE189" s="22" t="s">
        <v>42</v>
      </c>
      <c r="IF189" s="22"/>
      <c r="IG189" s="22"/>
      <c r="IH189" s="22"/>
      <c r="II189" s="22"/>
    </row>
    <row r="190" spans="1:243" s="21" customFormat="1" ht="15.75">
      <c r="A190" s="57">
        <v>15</v>
      </c>
      <c r="B190" s="64" t="s">
        <v>211</v>
      </c>
      <c r="C190" s="33"/>
      <c r="D190" s="69"/>
      <c r="E190" s="69"/>
      <c r="F190" s="69"/>
      <c r="G190" s="69"/>
      <c r="H190" s="69"/>
      <c r="I190" s="69"/>
      <c r="J190" s="69"/>
      <c r="K190" s="69"/>
      <c r="L190" s="69"/>
      <c r="M190" s="69"/>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IA190" s="21">
        <v>15</v>
      </c>
      <c r="IB190" s="21" t="s">
        <v>211</v>
      </c>
      <c r="IE190" s="22"/>
      <c r="IF190" s="22"/>
      <c r="IG190" s="22"/>
      <c r="IH190" s="22"/>
      <c r="II190" s="22"/>
    </row>
    <row r="191" spans="1:243" s="21" customFormat="1" ht="129.75" customHeight="1">
      <c r="A191" s="57">
        <v>15.01</v>
      </c>
      <c r="B191" s="64" t="s">
        <v>212</v>
      </c>
      <c r="C191" s="33"/>
      <c r="D191" s="65">
        <v>4</v>
      </c>
      <c r="E191" s="66" t="s">
        <v>218</v>
      </c>
      <c r="F191" s="58">
        <v>4985.93</v>
      </c>
      <c r="G191" s="43"/>
      <c r="H191" s="37"/>
      <c r="I191" s="38" t="s">
        <v>33</v>
      </c>
      <c r="J191" s="39">
        <f t="shared" si="8"/>
        <v>1</v>
      </c>
      <c r="K191" s="37" t="s">
        <v>34</v>
      </c>
      <c r="L191" s="37" t="s">
        <v>4</v>
      </c>
      <c r="M191" s="40"/>
      <c r="N191" s="49"/>
      <c r="O191" s="49"/>
      <c r="P191" s="50"/>
      <c r="Q191" s="49"/>
      <c r="R191" s="49"/>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2">
        <f t="shared" si="9"/>
        <v>19943.72</v>
      </c>
      <c r="BB191" s="51">
        <f t="shared" si="10"/>
        <v>19943.72</v>
      </c>
      <c r="BC191" s="56" t="str">
        <f t="shared" si="11"/>
        <v>INR  Nineteen Thousand Nine Hundred &amp; Forty Three  and Paise Seventy Two Only</v>
      </c>
      <c r="IA191" s="21">
        <v>15.01</v>
      </c>
      <c r="IB191" s="67" t="s">
        <v>212</v>
      </c>
      <c r="ID191" s="21">
        <v>4</v>
      </c>
      <c r="IE191" s="22" t="s">
        <v>218</v>
      </c>
      <c r="IF191" s="22"/>
      <c r="IG191" s="22"/>
      <c r="IH191" s="22"/>
      <c r="II191" s="22"/>
    </row>
    <row r="192" spans="1:243" s="21" customFormat="1" ht="42.75">
      <c r="A192" s="57">
        <v>15.02</v>
      </c>
      <c r="B192" s="64" t="s">
        <v>213</v>
      </c>
      <c r="C192" s="33"/>
      <c r="D192" s="65">
        <v>96</v>
      </c>
      <c r="E192" s="66" t="s">
        <v>219</v>
      </c>
      <c r="F192" s="58">
        <v>29.33</v>
      </c>
      <c r="G192" s="43"/>
      <c r="H192" s="37"/>
      <c r="I192" s="38" t="s">
        <v>33</v>
      </c>
      <c r="J192" s="39">
        <f t="shared" si="8"/>
        <v>1</v>
      </c>
      <c r="K192" s="37" t="s">
        <v>34</v>
      </c>
      <c r="L192" s="37" t="s">
        <v>4</v>
      </c>
      <c r="M192" s="40"/>
      <c r="N192" s="49"/>
      <c r="O192" s="49"/>
      <c r="P192" s="50"/>
      <c r="Q192" s="49"/>
      <c r="R192" s="49"/>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2">
        <f t="shared" si="9"/>
        <v>2815.68</v>
      </c>
      <c r="BB192" s="51">
        <f t="shared" si="10"/>
        <v>2815.68</v>
      </c>
      <c r="BC192" s="56" t="str">
        <f t="shared" si="11"/>
        <v>INR  Two Thousand Eight Hundred &amp; Fifteen  and Paise Sixty Eight Only</v>
      </c>
      <c r="IA192" s="21">
        <v>15.02</v>
      </c>
      <c r="IB192" s="21" t="s">
        <v>213</v>
      </c>
      <c r="ID192" s="21">
        <v>96</v>
      </c>
      <c r="IE192" s="22" t="s">
        <v>219</v>
      </c>
      <c r="IF192" s="22"/>
      <c r="IG192" s="22"/>
      <c r="IH192" s="22"/>
      <c r="II192" s="22"/>
    </row>
    <row r="193" spans="1:243" s="21" customFormat="1" ht="63">
      <c r="A193" s="57">
        <v>15.03</v>
      </c>
      <c r="B193" s="64" t="s">
        <v>214</v>
      </c>
      <c r="C193" s="33"/>
      <c r="D193" s="65">
        <v>12</v>
      </c>
      <c r="E193" s="66" t="s">
        <v>219</v>
      </c>
      <c r="F193" s="58">
        <v>586.56</v>
      </c>
      <c r="G193" s="43"/>
      <c r="H193" s="37"/>
      <c r="I193" s="38" t="s">
        <v>33</v>
      </c>
      <c r="J193" s="39">
        <f t="shared" si="8"/>
        <v>1</v>
      </c>
      <c r="K193" s="37" t="s">
        <v>34</v>
      </c>
      <c r="L193" s="37" t="s">
        <v>4</v>
      </c>
      <c r="M193" s="40"/>
      <c r="N193" s="49"/>
      <c r="O193" s="49"/>
      <c r="P193" s="50"/>
      <c r="Q193" s="49"/>
      <c r="R193" s="49"/>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2">
        <f t="shared" si="9"/>
        <v>7038.72</v>
      </c>
      <c r="BB193" s="51">
        <f t="shared" si="10"/>
        <v>7038.72</v>
      </c>
      <c r="BC193" s="56" t="str">
        <f t="shared" si="11"/>
        <v>INR  Seven Thousand  &amp;Thirty Eight  and Paise Seventy Two Only</v>
      </c>
      <c r="IA193" s="21">
        <v>15.03</v>
      </c>
      <c r="IB193" s="21" t="s">
        <v>214</v>
      </c>
      <c r="ID193" s="21">
        <v>12</v>
      </c>
      <c r="IE193" s="22" t="s">
        <v>219</v>
      </c>
      <c r="IF193" s="22"/>
      <c r="IG193" s="22"/>
      <c r="IH193" s="22"/>
      <c r="II193" s="22"/>
    </row>
    <row r="194" spans="1:243" s="21" customFormat="1" ht="78.75">
      <c r="A194" s="57">
        <v>15.04</v>
      </c>
      <c r="B194" s="64" t="s">
        <v>215</v>
      </c>
      <c r="C194" s="33"/>
      <c r="D194" s="65">
        <v>12</v>
      </c>
      <c r="E194" s="66" t="s">
        <v>219</v>
      </c>
      <c r="F194" s="58">
        <v>4461.35</v>
      </c>
      <c r="G194" s="43"/>
      <c r="H194" s="37"/>
      <c r="I194" s="38" t="s">
        <v>33</v>
      </c>
      <c r="J194" s="39">
        <f t="shared" si="8"/>
        <v>1</v>
      </c>
      <c r="K194" s="37" t="s">
        <v>34</v>
      </c>
      <c r="L194" s="37" t="s">
        <v>4</v>
      </c>
      <c r="M194" s="40"/>
      <c r="N194" s="49"/>
      <c r="O194" s="49"/>
      <c r="P194" s="50"/>
      <c r="Q194" s="49"/>
      <c r="R194" s="49"/>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2">
        <f t="shared" si="9"/>
        <v>53536.2</v>
      </c>
      <c r="BB194" s="51">
        <f t="shared" si="10"/>
        <v>53536.2</v>
      </c>
      <c r="BC194" s="56" t="str">
        <f t="shared" si="11"/>
        <v>INR  Fifty Three Thousand Five Hundred &amp; Thirty Six  and Paise Twenty Only</v>
      </c>
      <c r="IA194" s="21">
        <v>15.04</v>
      </c>
      <c r="IB194" s="21" t="s">
        <v>215</v>
      </c>
      <c r="ID194" s="21">
        <v>12</v>
      </c>
      <c r="IE194" s="22" t="s">
        <v>219</v>
      </c>
      <c r="IF194" s="22"/>
      <c r="IG194" s="22"/>
      <c r="IH194" s="22"/>
      <c r="II194" s="22"/>
    </row>
    <row r="195" spans="1:243" s="21" customFormat="1" ht="97.5" customHeight="1">
      <c r="A195" s="57">
        <v>15.05</v>
      </c>
      <c r="B195" s="64" t="s">
        <v>216</v>
      </c>
      <c r="C195" s="33"/>
      <c r="D195" s="65">
        <v>12</v>
      </c>
      <c r="E195" s="66" t="s">
        <v>46</v>
      </c>
      <c r="F195" s="58">
        <v>13356.16</v>
      </c>
      <c r="G195" s="43"/>
      <c r="H195" s="37"/>
      <c r="I195" s="38" t="s">
        <v>33</v>
      </c>
      <c r="J195" s="39">
        <f t="shared" si="8"/>
        <v>1</v>
      </c>
      <c r="K195" s="37" t="s">
        <v>34</v>
      </c>
      <c r="L195" s="37" t="s">
        <v>4</v>
      </c>
      <c r="M195" s="40"/>
      <c r="N195" s="49"/>
      <c r="O195" s="49"/>
      <c r="P195" s="50"/>
      <c r="Q195" s="49"/>
      <c r="R195" s="49"/>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2">
        <f t="shared" si="9"/>
        <v>160273.92</v>
      </c>
      <c r="BB195" s="51">
        <f t="shared" si="10"/>
        <v>160273.92</v>
      </c>
      <c r="BC195" s="56" t="str">
        <f t="shared" si="11"/>
        <v>INR  One Lakh Sixty Thousand Two Hundred &amp; Seventy Three  and Paise Ninety Two Only</v>
      </c>
      <c r="IA195" s="21">
        <v>15.05</v>
      </c>
      <c r="IB195" s="67" t="s">
        <v>216</v>
      </c>
      <c r="ID195" s="21">
        <v>12</v>
      </c>
      <c r="IE195" s="22" t="s">
        <v>46</v>
      </c>
      <c r="IF195" s="22"/>
      <c r="IG195" s="22"/>
      <c r="IH195" s="22"/>
      <c r="II195" s="22"/>
    </row>
    <row r="196" spans="1:55" ht="57">
      <c r="A196" s="44" t="s">
        <v>35</v>
      </c>
      <c r="B196" s="45"/>
      <c r="C196" s="46"/>
      <c r="D196" s="63"/>
      <c r="E196" s="63"/>
      <c r="F196" s="63"/>
      <c r="G196" s="34"/>
      <c r="H196" s="47"/>
      <c r="I196" s="47"/>
      <c r="J196" s="47"/>
      <c r="K196" s="47"/>
      <c r="L196" s="48"/>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55">
        <f>SUM(BA13:BA195)</f>
        <v>2848377.73</v>
      </c>
      <c r="BB196" s="55">
        <f>SUM(BB13:BB195)</f>
        <v>2848377.73</v>
      </c>
      <c r="BC196" s="56" t="str">
        <f>SpellNumber($E$2,BB196)</f>
        <v>INR  Twenty Eight Lakh Forty Eight Thousand Three Hundred &amp; Seventy Seven  and Paise Seventy Three Only</v>
      </c>
    </row>
    <row r="197" spans="1:55" ht="46.5" customHeight="1">
      <c r="A197" s="24" t="s">
        <v>36</v>
      </c>
      <c r="B197" s="25"/>
      <c r="C197" s="26"/>
      <c r="D197" s="60"/>
      <c r="E197" s="61" t="s">
        <v>44</v>
      </c>
      <c r="F197" s="62"/>
      <c r="G197" s="27"/>
      <c r="H197" s="28"/>
      <c r="I197" s="28"/>
      <c r="J197" s="28"/>
      <c r="K197" s="29"/>
      <c r="L197" s="30"/>
      <c r="M197" s="31"/>
      <c r="N197" s="32"/>
      <c r="O197" s="21"/>
      <c r="P197" s="21"/>
      <c r="Q197" s="21"/>
      <c r="R197" s="21"/>
      <c r="S197" s="21"/>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53">
        <f>IF(ISBLANK(F197),0,IF(E197="Excess (+)",ROUND(BA196+(BA196*F197),2),IF(E197="Less (-)",ROUND(BA196+(BA196*F197*(-1)),2),IF(E197="At Par",BA196,0))))</f>
        <v>0</v>
      </c>
      <c r="BB197" s="54">
        <f>ROUND(BA197,0)</f>
        <v>0</v>
      </c>
      <c r="BC197" s="36" t="str">
        <f>SpellNumber($E$2,BB197)</f>
        <v>INR Zero Only</v>
      </c>
    </row>
    <row r="198" spans="1:55" ht="45.75" customHeight="1">
      <c r="A198" s="23" t="s">
        <v>37</v>
      </c>
      <c r="B198" s="23"/>
      <c r="C198" s="72" t="str">
        <f>SpellNumber($E$2,BB197)</f>
        <v>INR Zero Only</v>
      </c>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row>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4" ht="15"/>
    <row r="1745" ht="15"/>
    <row r="1746" ht="15"/>
    <row r="1747" ht="15"/>
    <row r="1748" ht="15"/>
    <row r="1750" ht="15"/>
    <row r="1751" ht="15"/>
    <row r="1752" ht="15"/>
    <row r="1753" ht="15"/>
    <row r="1754" ht="15"/>
    <row r="1756" ht="15"/>
    <row r="1758" ht="15"/>
    <row r="1759" ht="15"/>
    <row r="1760" ht="15"/>
    <row r="1762" ht="15"/>
    <row r="1763" ht="15"/>
    <row r="1764" ht="15"/>
    <row r="1766" ht="15"/>
    <row r="1767" ht="15"/>
    <row r="1769" ht="15"/>
    <row r="1771" ht="15"/>
    <row r="1774" ht="15"/>
    <row r="1775" ht="15"/>
    <row r="1776" ht="15"/>
    <row r="1777" ht="15"/>
    <row r="1778" ht="15"/>
    <row r="1779" ht="15"/>
    <row r="1780" ht="15"/>
    <row r="1781" ht="15"/>
    <row r="1782" ht="15"/>
    <row r="1783" ht="15"/>
    <row r="1784" ht="15"/>
    <row r="1785" ht="15"/>
    <row r="1786" ht="15"/>
    <row r="1787" ht="15"/>
    <row r="1788" ht="15"/>
    <row r="1790" ht="15"/>
    <row r="1791" ht="15"/>
    <row r="1792" ht="15"/>
    <row r="1793" ht="15"/>
    <row r="1794" ht="15"/>
    <row r="1796" ht="15"/>
    <row r="1797" ht="15"/>
    <row r="1798" ht="15"/>
    <row r="1799" ht="15"/>
    <row r="1801" ht="15"/>
    <row r="1802" ht="15"/>
    <row r="1803" ht="15"/>
    <row r="1804" ht="15"/>
    <row r="1805" ht="15"/>
    <row r="1807" ht="15"/>
    <row r="1808" ht="15"/>
    <row r="1810" ht="15"/>
    <row r="1812" ht="15"/>
    <row r="1813" ht="15"/>
    <row r="1814" ht="15"/>
    <row r="1815" ht="15"/>
    <row r="1816" ht="15"/>
    <row r="1818" ht="15"/>
    <row r="1819" ht="15"/>
    <row r="1820" ht="15"/>
    <row r="1821" ht="15"/>
    <row r="1822" ht="15"/>
    <row r="1825" ht="15"/>
    <row r="1826" ht="15"/>
    <row r="1828" ht="15"/>
    <row r="1829" ht="15"/>
    <row r="1831" ht="15"/>
    <row r="1832" ht="15"/>
    <row r="1833" ht="15"/>
    <row r="1834" ht="15"/>
    <row r="1835" ht="15"/>
    <row r="1836" ht="15"/>
    <row r="1837" ht="15"/>
    <row r="1839" ht="15"/>
    <row r="1840" ht="15"/>
    <row r="1841" ht="15"/>
    <row r="1842" ht="15"/>
    <row r="1843" ht="15"/>
    <row r="1844" ht="15"/>
    <row r="1845" ht="15"/>
    <row r="1847" ht="15"/>
    <row r="1848" ht="15"/>
    <row r="1849" ht="15"/>
    <row r="1850" ht="15"/>
    <row r="1851" ht="15"/>
    <row r="1852" ht="15"/>
    <row r="1853" ht="15"/>
    <row r="1854" ht="15"/>
    <row r="1856" ht="15"/>
    <row r="1857" ht="15"/>
    <row r="1858" ht="15"/>
    <row r="1859" ht="15"/>
    <row r="1860" ht="15"/>
    <row r="1861" ht="15"/>
    <row r="1862" ht="15"/>
    <row r="1863" ht="15"/>
    <row r="1864" ht="15"/>
    <row r="1866" ht="15"/>
    <row r="1867" ht="15"/>
    <row r="1868" ht="15"/>
    <row r="1869" ht="15"/>
    <row r="1871" ht="15"/>
    <row r="1872" ht="15"/>
    <row r="1873" ht="15"/>
    <row r="1875" ht="15"/>
    <row r="1876" ht="15"/>
    <row r="1877" ht="15"/>
    <row r="1878" ht="15"/>
    <row r="1879" ht="15"/>
    <row r="1880" ht="15"/>
    <row r="1881" ht="15"/>
    <row r="1882" ht="15"/>
    <row r="1883"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5" ht="15"/>
    <row r="1906" ht="15"/>
    <row r="1907" ht="15"/>
    <row r="1908" ht="15"/>
    <row r="1909" ht="15"/>
    <row r="1910" ht="15"/>
    <row r="1911" ht="15"/>
    <row r="1912" ht="15"/>
    <row r="1913" ht="15"/>
    <row r="1914" ht="15"/>
    <row r="1915" ht="15"/>
    <row r="1918" ht="15"/>
    <row r="1920" ht="15"/>
    <row r="1921" ht="15"/>
    <row r="1922" ht="15"/>
    <row r="1923" ht="15"/>
    <row r="1924" ht="15"/>
    <row r="1925" ht="15"/>
    <row r="1926" ht="15"/>
    <row r="1927" ht="15"/>
    <row r="1928" ht="15"/>
    <row r="1929" ht="15"/>
    <row r="1930" ht="15"/>
    <row r="1931" ht="15"/>
    <row r="1932" ht="15"/>
    <row r="1933" ht="15"/>
    <row r="1934" ht="15"/>
    <row r="1935" ht="15"/>
    <row r="1936" ht="15"/>
  </sheetData>
  <sheetProtection password="8F23" sheet="1"/>
  <mergeCells count="93">
    <mergeCell ref="D185:BC185"/>
    <mergeCell ref="D186:BC186"/>
    <mergeCell ref="D188:BC188"/>
    <mergeCell ref="D190:BC190"/>
    <mergeCell ref="D23:BC23"/>
    <mergeCell ref="D53:BC53"/>
    <mergeCell ref="D177:BC177"/>
    <mergeCell ref="D178:BC178"/>
    <mergeCell ref="D179:BC179"/>
    <mergeCell ref="D181:BC181"/>
    <mergeCell ref="D183:BC183"/>
    <mergeCell ref="D166:BC166"/>
    <mergeCell ref="D169:BC169"/>
    <mergeCell ref="D172:BC172"/>
    <mergeCell ref="D170:BC170"/>
    <mergeCell ref="D173:BC173"/>
    <mergeCell ref="D175:BC175"/>
    <mergeCell ref="D151:BC151"/>
    <mergeCell ref="D153:BC153"/>
    <mergeCell ref="D155:BC155"/>
    <mergeCell ref="D157:BC157"/>
    <mergeCell ref="D161:BC161"/>
    <mergeCell ref="D162:BC162"/>
    <mergeCell ref="D135:BC135"/>
    <mergeCell ref="D136:BC136"/>
    <mergeCell ref="D138:BC138"/>
    <mergeCell ref="D140:BC140"/>
    <mergeCell ref="D143:BC143"/>
    <mergeCell ref="D145:BC145"/>
    <mergeCell ref="D118:BC118"/>
    <mergeCell ref="D122:BC122"/>
    <mergeCell ref="D124:BC124"/>
    <mergeCell ref="D127:BC127"/>
    <mergeCell ref="D129:BC129"/>
    <mergeCell ref="D133:BC133"/>
    <mergeCell ref="D110:BC110"/>
    <mergeCell ref="D112:BC112"/>
    <mergeCell ref="D114:BC114"/>
    <mergeCell ref="D115:BC115"/>
    <mergeCell ref="D117:BC117"/>
    <mergeCell ref="D100:BC100"/>
    <mergeCell ref="D102:BC102"/>
    <mergeCell ref="D103:BC103"/>
    <mergeCell ref="D106:BC106"/>
    <mergeCell ref="D107:BC107"/>
    <mergeCell ref="D109:BC109"/>
    <mergeCell ref="D90:BC90"/>
    <mergeCell ref="D92:BC92"/>
    <mergeCell ref="D94:BC94"/>
    <mergeCell ref="D95:BC95"/>
    <mergeCell ref="D97:BC97"/>
    <mergeCell ref="D99:BC99"/>
    <mergeCell ref="D84:BC84"/>
    <mergeCell ref="D79:BC79"/>
    <mergeCell ref="D80:BC80"/>
    <mergeCell ref="D86:BC86"/>
    <mergeCell ref="D62:BC62"/>
    <mergeCell ref="D63:BC63"/>
    <mergeCell ref="D66:BC66"/>
    <mergeCell ref="D69:BC69"/>
    <mergeCell ref="D72:BC72"/>
    <mergeCell ref="D75:BC75"/>
    <mergeCell ref="D74:BC74"/>
    <mergeCell ref="D46:BC46"/>
    <mergeCell ref="D49:BC49"/>
    <mergeCell ref="D51:BC51"/>
    <mergeCell ref="D55:BC55"/>
    <mergeCell ref="D59:BC59"/>
    <mergeCell ref="D60:BC60"/>
    <mergeCell ref="D38:BC38"/>
    <mergeCell ref="D42:BC42"/>
    <mergeCell ref="D43:BC43"/>
    <mergeCell ref="D25:BC25"/>
    <mergeCell ref="D28:BC28"/>
    <mergeCell ref="D30:BC30"/>
    <mergeCell ref="D31:BC31"/>
    <mergeCell ref="D34:BC34"/>
    <mergeCell ref="D19:BC19"/>
    <mergeCell ref="D20:BC20"/>
    <mergeCell ref="C198:BC198"/>
    <mergeCell ref="A1:L1"/>
    <mergeCell ref="A4:BC4"/>
    <mergeCell ref="A5:BC5"/>
    <mergeCell ref="A6:BC6"/>
    <mergeCell ref="A7:BC7"/>
    <mergeCell ref="D36:BC36"/>
    <mergeCell ref="D37:BC37"/>
    <mergeCell ref="A9:BC9"/>
    <mergeCell ref="D13:BC13"/>
    <mergeCell ref="B8:BC8"/>
    <mergeCell ref="D14:BC14"/>
    <mergeCell ref="D16:BC16"/>
    <mergeCell ref="D17:BC17"/>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7">
      <formula1>IF(E197="Select",-1,IF(E197="At Par",0,0))</formula1>
      <formula2>IF(E197="Select",-1,IF(E197="At Par",0,0.99))</formula2>
    </dataValidation>
    <dataValidation type="list" allowBlank="1" showErrorMessage="1" sqref="E19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7">
      <formula1>0</formula1>
      <formula2>IF(#REF!&lt;&gt;"Select",99.9,0)</formula2>
    </dataValidation>
    <dataValidation allowBlank="1" showInputMessage="1" showErrorMessage="1" promptTitle="Units" prompt="Please enter Units in text" sqref="D191:E195 D189:E189 D187:E187 D156:E156 D174:E174 D171:E171 D167:E168 D163:E165 D158:E160 D119:E121 D123:E123 D125:E126 D128:E128 D130:E132 D134:E134 D137:E137 D139:E139 D141:E142 D144:E144 D146:E150 D152:E152 D154:E154 D176:E176 D180:E180 D182:E182 D184:E184 D81:E83 D85:E85 D87:E89 D64:E65 D67:E68 D70:E71 D73:E73 D54:E54 D52:E52 D15:E15 D18:E18 D24:E24 D21:E22 D35:E35 D32:E33 D29:E29 D26:E27 D61:E61 D56:E58 D50:E50 D47:E48 D44:E45 D39:E41 D76:E78 D116:E116 D113:E113 D111:E111 D108:E108 D104:E105 D101:E101 D98:E98 D96:E96 D93:E93 D91:E91">
      <formula1>0</formula1>
      <formula2>0</formula2>
    </dataValidation>
    <dataValidation type="decimal" allowBlank="1" showInputMessage="1" showErrorMessage="1" promptTitle="Quantity" prompt="Please enter the Quantity for this item. " errorTitle="Invalid Entry" error="Only Numeric Values are allowed. " sqref="F191:F195 F189 F187 F156 F174 F171 F167:F168 F163:F165 F158:F160 F119:F121 F123 F125:F126 F128 F130:F132 F134 F137 F139 F141:F142 F144 F146:F150 F152 F154 F176 F180 F182 F184 F81:F83 F85 F87:F89 F64:F65 F67:F68 F70:F71 F73 F54 F52 F15 F18 F24 F21:F22 F35 F32:F33 F29 F26:F27 F61 F56:F58 F50 F47:F48 F44:F45 F39:F41 F76:F78 F116 F113 F111 F108 F104:F105 F101 F98 F96 F93 F91">
      <formula1>0</formula1>
      <formula2>999999999999999</formula2>
    </dataValidation>
    <dataValidation type="list" allowBlank="1" showErrorMessage="1" sqref="K191:K195 D190 K189 D188 K187 D175 D157 K174 K171 D172:D173 D169:D170 K167:K168 D166 K163:K165 D161:D162 K158:K160 K119:K121 D122 K123 D124 K125:K126 D127 K128 D129 K130:K132 D133 K134 D135:D136 K137 D138 K139 D140 K141:K142 D143 K144 D145 K146:K150 D151 K152 D153 K154 D155 K156 K176 D177:D179 K180 D181 K182 D183 K184 D185:D186 D84 K81:K83 K85 D86 K87:K89 D90 D62:D63 K64:K65 D66 K67:K68 D69 K70:K71 D72 D74:D75 K73 D53 K54 K52 D42:D43 D13:D14 K15 D16:D17 K18 D19:D20 D23 K24 K21:K22 D28 D36:D38 K35 D34 K32:K33 D30:D31 K29 D25 K26:K27 K61 D59:D60 K56:K58 K50 D49 K47:K48 D46 K44:K45 K39:K41 D51 D55 D79:D80 K76:K78">
      <formula1>"Partial Conversion,Full Conversion"</formula1>
      <formula2>0</formula2>
    </dataValidation>
    <dataValidation type="list" allowBlank="1" showErrorMessage="1" sqref="D117:D118 K116 D114:D115 K113 D112 K111 D109:D110 K108 D106:D107 K104:K105 D102:D103 K101 D99:D100 K98 D97 K96 D94:D95 K93 D92 K91">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91:H195 G189:H189 G187:H187 G156:H156 G174:H174 G171:H171 G167:H168 G163:H165 G158:H160 G119:H121 G123:H123 G125:H126 G128:H128 G130:H132 G134:H134 G137:H137 G139:H139 G141:H142 G144:H144 G146:H150 G152:H152 G154:H154 G176:H176 G180:H180 G182:H182 G184:H184 G81:H83 G85:H85 G87:H89 G64:H65 G67:H68 G70:H71 G73:H73 G54:H54 G52:H52 G15:H15 G18:H18 G24:H24 G21:H22 G35:H35 G32:H33 G29:H29 G26:H27 G61:H61 G56:H58 G50:H50 G47:H48 G44:H45 G39:H41 G76:H78 G116:H116 G113:H113 G111:H111 G108:H108 G104:H105 G101:H101 G98:H98 G96:H96 G93:H93 G91:H91">
      <formula1>0</formula1>
      <formula2>999999999999999</formula2>
    </dataValidation>
    <dataValidation allowBlank="1" showInputMessage="1" showErrorMessage="1" promptTitle="Addition / Deduction" prompt="Please Choose the correct One" sqref="J191:J195 J189 J187 J156 J174 J171 J167:J168 J163:J165 J158:J160 J119:J121 J123 J125:J126 J128 J130:J132 J134 J137 J139 J141:J142 J144 J146:J150 J152 J154 J176 J180 J182 J184 J81:J83 J85 J87:J89 J64:J65 J67:J68 J70:J71 J73 J54 J52 J15 J18 J24 J21:J22 J35 J32:J33 J29 J26:J27 J61 J56:J58 J50 J47:J48 J44:J45 J39:J41 J76:J78 J116 J113 J111 J108 J104:J105 J101 J98 J96 J93 J91">
      <formula1>0</formula1>
      <formula2>0</formula2>
    </dataValidation>
    <dataValidation type="list" showErrorMessage="1" sqref="I191:I195 I189 I187 I156 I174 I171 I167:I168 I163:I165 I158:I160 I119:I121 I123 I125:I126 I128 I130:I132 I134 I137 I139 I141:I142 I144 I146:I150 I152 I154 I176 I180 I182 I184 I81:I83 I85 I87:I89 I64:I65 I67:I68 I70:I71 I73 I54 I52 I15 I18 I24 I21:I22 I35 I32:I33 I29 I26:I27 I61 I56:I58 I50 I47:I48 I44:I45 I39:I41 I76:I78 I116 I113 I111 I108 I104:I105 I101 I98 I96 I93 I9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91:O195 N189:O189 N187:O187 N156:O156 N174:O174 N171:O171 N167:O168 N163:O165 N158:O160 N119:O121 N123:O123 N125:O126 N128:O128 N130:O132 N134:O134 N137:O137 N139:O139 N141:O142 N144:O144 N146:O150 N152:O152 N154:O154 N176:O176 N180:O180 N182:O182 N184:O184 N81:O83 N85:O85 N87:O89 N64:O65 N67:O68 N70:O71 N73:O73 N54:O54 N52:O52 N15:O15 N18:O18 N24:O24 N21:O22 N35:O35 N32:O33 N29:O29 N26:O27 N61:O61 N56:O58 N50:O50 N47:O48 N44:O45 N39:O41 N76:O78 N116:O116 N113:O113 N111:O111 N108:O108 N104:O105 N101:O101 N98:O98 N96:O96 N93:O93 N91:O9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91:R195 R189 R187 R156 R174 R171 R167:R168 R163:R165 R158:R160 R119:R121 R123 R125:R126 R128 R130:R132 R134 R137 R139 R141:R142 R144 R146:R150 R152 R154 R176 R180 R182 R184 R81:R83 R85 R87:R89 R64:R65 R67:R68 R70:R71 R73 R54 R52 R15 R18 R24 R21:R22 R35 R32:R33 R29 R26:R27 R61 R56:R58 R50 R47:R48 R44:R45 R39:R41 R76:R78 R116 R113 R111 R108 R104:R105 R101 R98 R96 R93 R9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91:Q195 Q189 Q187 Q156 Q174 Q171 Q167:Q168 Q163:Q165 Q158:Q160 Q119:Q121 Q123 Q125:Q126 Q128 Q130:Q132 Q134 Q137 Q139 Q141:Q142 Q144 Q146:Q150 Q152 Q154 Q176 Q180 Q182 Q184 Q81:Q83 Q85 Q87:Q89 Q64:Q65 Q67:Q68 Q70:Q71 Q73 Q54 Q52 Q15 Q18 Q24 Q21:Q22 Q35 Q32:Q33 Q29 Q26:Q27 Q61 Q56:Q58 Q50 Q47:Q48 Q44:Q45 Q39:Q41 Q76:Q78 Q116 Q113 Q111 Q108 Q104:Q105 Q101 Q98 Q96 Q93 Q9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91:M195 M189 M187 M156 M174 M171 M167:M168 M163:M165 M158:M160 M119:M121 M123 M125:M126 M128 M130:M132 M134 M137 M139 M141:M142 M144 M146:M150 M152 M154 M176 M180 M182 M184 M81:M83 M85 M87:M89 M64:M65 M67:M68 M70:M71 M73 M54 M52 M15 M18 M24 M21:M22 M35 M32:M33 M29 M26:M27 M61 M56:M58 M50 M47:M48 M44:M45 M39:M41 M76:M78 M116 M113 M111 M108 M104:M105 M101 M98 M96 M93 M91">
      <formula1>0</formula1>
      <formula2>999999999999999</formula2>
    </dataValidation>
    <dataValidation type="list" allowBlank="1" showInputMessage="1" showErrorMessage="1" sqref="L19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5 L19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95">
      <formula1>0</formula1>
      <formula2>0</formula2>
    </dataValidation>
    <dataValidation type="decimal" allowBlank="1" showErrorMessage="1" errorTitle="Invalid Entry" error="Only Numeric Values are allowed. " sqref="A13:A195">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3"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2022-07-15T05:47:12Z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