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'BoQ1'!$A$1:$BC$139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<sst xmlns="http://schemas.openxmlformats.org/spreadsheetml/2006/main" count="657" uniqueCount="168">
  <si>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</si>
  <si>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</si>
  <si>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</si>
  <si>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</si>
  <si>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</si>
  <si>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</si>
  <si>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</si>
  <si>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</si>
  <si>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</si>
  <si>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</si>
  <si>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</si>
  <si>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</si>
  <si>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</si>
  <si>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</si>
  <si>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</si>
  <si>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</si>
  <si>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</si>
  <si>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</si>
  <si>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</si>
  <si>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</si>
  <si>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</si>
  <si>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</si>
  <si>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</si>
  <si>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</si>
  <si>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</si>
  <si>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</si>
  <si>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</si>
  <si>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</si>
  <si>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</si>
  <si>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</si>
  <si>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</si>
  <si>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</si>
  <si>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</si>
  <si>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</si>
  <si>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</si>
  <si>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</si>
  <si>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</si>
  <si>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</si>
  <si>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</si>
  <si>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</si>
  <si>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</si>
  <si>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</si>
  <si>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</si>
  <si>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</si>
  <si>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</si>
  <si>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</si>
  <si>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</si>
  <si>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each</t>
  </si>
  <si>
    <t>1:6 (1 cement: 6 coarse sand)</t>
  </si>
  <si>
    <t>In cement mortar</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</si>
  <si>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</si>
  <si>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</si>
  <si>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Thermo-Mechanically Treated bars of grade Fe-500D or more.</t>
  </si>
  <si>
    <t>Two or more coats on new work</t>
  </si>
  <si>
    <t>Nominal concrete 1:3:6 or richer mix (i/c equivalent design mix)</t>
  </si>
  <si>
    <t>kg</t>
  </si>
  <si>
    <t>Cement mortar 1:6 (1 cement : 6 coarse sand)</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</si>
  <si>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</si>
  <si>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Fixed to openings /wooden frames with rawl plugs screws etc.</t>
  </si>
  <si>
    <t>150x10 mm</t>
  </si>
  <si>
    <t>Size of Tile 600x600 mm</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</si>
  <si>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</si>
  <si>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</si>
  <si>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Old work (one or more coats)</t>
  </si>
  <si>
    <t>Removing dry or oil bound distemper, water proofing cement paint and the like by scrapping, sand papering and preparing the surface smooth including necessary repairs to scratches etc. complete.</t>
  </si>
  <si>
    <t>One or more coats on old work</t>
  </si>
  <si>
    <t>Old work (Two or more coats applied @ 1.43 ltr/ 10 sqm) over existing cement paint surface</t>
  </si>
  <si>
    <t>With cement mortar 1:4 (1cement: 4 coarse sand)</t>
  </si>
  <si>
    <t>Of area 3 sq. metres and below</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</si>
  <si>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</si>
  <si>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</si>
  <si>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Contract No:  23/C/D1/2022-23</t>
  </si>
  <si>
    <t>Name of Work: Setting right of vacant house no. 1019, type-I</t>
  </si>
  <si>
    <t>EARTH WORK</t>
  </si>
  <si>
    <t>Excavating holes more than 0.10 cum &amp; upto 0.5 cum including getting out the excavated soil, then returning the soil as required in layers not exceeding 20cm in depth, including consolidating each deposited layer by ramming, watering etc, disposing of surplus excavated soil, as directed within a lead of 50 m and lift upto 1.5 m.</t>
  </si>
  <si>
    <t>All kinds of soil</t>
  </si>
  <si>
    <t>CEMENT CONCRETE (CAST IN SITU)</t>
  </si>
  <si>
    <t>Providing and laying in position cement concrete of specified grade excluding the cost of centering and shuttering - All work up to plinth level :</t>
  </si>
  <si>
    <t>1:2:4 (1 cement : 2 coarse sand (zone-III) derived from natural sources : 4 graded stone aggregate 20 mm nominal size derived from natural sources)</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</si>
  <si>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</si>
  <si>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t>
  </si>
  <si>
    <t>Providing, hoisting and fixing above plinth level up to floor five level precast reinforced cement concrete in shelves, including setting in cement mortar 1:3 (1cement : 3 coarse sand), cost of required centering, shuttering and finishing with neat cement punning on exposed surfaces but , excluding the cost of reinforcement, with 1:1.5:3 (1 cement : 1.5 coarse sand(zone-III)  derived from natural sources : 3 graded stone aggregate 20 mm nominal size derived from natural sources).</t>
  </si>
  <si>
    <t>Steel reinforcement for R.C.C. work including straightening, cutting, bending, placing in position and binding all complete above plinth level.</t>
  </si>
  <si>
    <t>MASONRY WORK</t>
  </si>
  <si>
    <t>Brick work with common burnt clay F.P.S. (non modular) bricks of class designation 7.5 in superstructure above plinth level up to floor V level in all shapes and sizes in :</t>
  </si>
  <si>
    <t>Brick edging 7cm wide 11.4 cm deep to plinth protection with common burnt clay F.P.S. (non modular) bricks of class designation 7.5 including grouting with cement mortar 1:4 (1 cement : 4 fine sand).</t>
  </si>
  <si>
    <t>CLADDING WORK</t>
  </si>
  <si>
    <t>WOOD AND P. V. C. WORK</t>
  </si>
  <si>
    <t>Providing and fixing M.S. grills of required pattern in frames of windows etc. with M.S. flats, square or round bars etc. including priming coat with approved steel primer all complete.</t>
  </si>
  <si>
    <t>Providing and fixing ISI marked oxidised M.S. sliding door bolts with nuts and screws etc. complete :</t>
  </si>
  <si>
    <t>250x16 mm</t>
  </si>
  <si>
    <t>Providing and fixing ISI marked oxidised M.S. tower bolt black finish, (Barrel type) with necessary screws etc. complete :</t>
  </si>
  <si>
    <t>200x10 mm</t>
  </si>
  <si>
    <t>Providing and fixing ISI marked oxidised M.S. handles conforming to IS:4992 with necessary screws etc. complete :</t>
  </si>
  <si>
    <t>125 mm</t>
  </si>
  <si>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</si>
  <si>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aluminium sliding door bolts, ISI marked anodised (anodic coating not less than grade AC 10 as per IS : 1868), transparent or dyed to required colour or shade, with nuts and screws etc. complete :</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</si>
  <si>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</si>
  <si>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</si>
  <si>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</si>
  <si>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</si>
  <si>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STEEL WORK</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</si>
  <si>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</si>
  <si>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</si>
  <si>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Providing and fixing T-iron frames for doors, windows and ventilators of mild steel Tee-sections, joints mitred and welded, including fixing of necessary butt hinges and screws and applying a priming coat of approved steel primer.</t>
  </si>
  <si>
    <t>Fixing with 15x3 mm lugs 10 cm long embedded in cement concrete block 15x10x10 cm of C.C. 1:3:6 (1 Cement : 3 coarse sand : 6 graded stone aggregate 20 mm nominal size).</t>
  </si>
  <si>
    <t>Providing &amp; fixing fly proof wire gauze to windows, clerestory windows &amp; doors with M.S. Flat 15x3 mm and nuts &amp; bolts complete.</t>
  </si>
  <si>
    <t>Stainless steel (grade 304) wire gauze of 0.5 mm dia wire and 1.4 mm aperture on both sides</t>
  </si>
  <si>
    <t>FLOORING</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</si>
  <si>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</si>
  <si>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</si>
  <si>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FINISHING</t>
  </si>
  <si>
    <t>12 mm cement plaster of mix :</t>
  </si>
  <si>
    <t>15 mm cement plaster on rough side of single or half brick wall of mix:</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</si>
  <si>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</si>
  <si>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to give an even shade :</t>
  </si>
  <si>
    <t>Painting with synthetic enamel paint of approved brand and manufacture of required colour to give an even shade :</t>
  </si>
  <si>
    <t>White washing with lime to give an even shade :</t>
  </si>
  <si>
    <t>Old work (two or more coats)</t>
  </si>
  <si>
    <t>Distempering with 1st quality acrylic distember (Ready mix) having VOC content less than 50 grams/ litre  of approved brand and manufacture to give an even shade :</t>
  </si>
  <si>
    <t>Finishing walls with Premium Acrylic Smooth exterior paint with Silicone additives of required shade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</si>
  <si>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</si>
  <si>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</si>
  <si>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Hacking of CC flooring including cleaning for surface etc. complete as per direction of the Engineer-in-Charge.</t>
  </si>
  <si>
    <t>Dismantling and Demolishing</t>
  </si>
  <si>
    <t>Demolishing cement concrete manually/ by mechanical means including disposal of material within 50 metres lead as per direction of Engineer - in - charge.</t>
  </si>
  <si>
    <t>Demolishing brick work manually/ by mechanical means including stacking of serviceable material and disposal of unserviceable material within 50 metres lead as per direction of Engineer-in-charge.</t>
  </si>
  <si>
    <t>Dismantling doors, windows and clerestory windows (steel or wood) shutter including chowkhats, architrave, holdfasts etc. complete and stacking within 50 metres lead :</t>
  </si>
  <si>
    <t>Taking out doors, windows and clerestory window shutters (steel or wood) including stacking within 50 metres lead :</t>
  </si>
  <si>
    <t>Dismantling barbed wire or flexible wire rope in fencing including making rolls and stacking within 50 metres lead.</t>
  </si>
  <si>
    <t>ROAD WORK</t>
  </si>
  <si>
    <t>Fencing with angle iron post placed at required distance embedded in cement concrete blocks, every 15th post, last but one end post and corner post shall be strutted on both sides and end post on one side only and provided with horizontal lines and two diagonals interwoven with horizontal wires, of barbed wire weighing 9.38 kg per 100 m (minimum), between the two posts fitted and fixed with G.I. staples, turn buckles etc. complete. (Cost of posts, struts, earth work and concrete work to be paid for separately). Payment to be made per metre cost of total length of barbed wire used.</t>
  </si>
  <si>
    <t>With G.I. barbed wire</t>
  </si>
  <si>
    <t>Supplying at site Angle iron post &amp; strut of required size including bottom to be split and bent at right angle in opposite direction for 10 cm length and drilling holes upto 10 mm dia. etc. complete.</t>
  </si>
  <si>
    <t>SANITARY INSTALLATIONS</t>
  </si>
  <si>
    <t>Providing and fixing P.V.C. waste pipe for sink or wash basin including P.V.C. waste fittings complete.</t>
  </si>
  <si>
    <t>Flexible pipe</t>
  </si>
  <si>
    <t>32 mm dia</t>
  </si>
  <si>
    <t>Providing and fixing 600x450 mm beveled edge mirror of superior glass (of approved quality) complete with 6 mm thick hard board ground fixed to wooden cleats with C.P. brass screws and washers complete.</t>
  </si>
  <si>
    <t>Providing and fixing M.S. holder-bat clamps of approved design to Sand Cast iron/cast iron (spun) pipe embedded in and including cement concrete blocks 10x10x10 cm of 1:2:4 mix (1 cement : 2 coarse sand : 4 graded stone aggregate 20 mm nominal size), including cost of cutting holes and making good the walls etc. :</t>
  </si>
  <si>
    <t>For 100 mm dia pipe</t>
  </si>
  <si>
    <t>WATER SUPPLY</t>
  </si>
  <si>
    <t>Providing and fixing G.I. pipes complete with G.I. fittings and clamps, i/c cutting and making good the walls etc.   Internal work - Exposed on wall</t>
  </si>
  <si>
    <t>15 mm dia nominal bore</t>
  </si>
  <si>
    <t>20 mm dia nominal bore</t>
  </si>
  <si>
    <t>Providing and fixing gun metal gate valve with C.I. wheel of approved quality (screwed end) :</t>
  </si>
  <si>
    <t>20 mm nominal bore</t>
  </si>
  <si>
    <t>Providing and fixing G.I. Union in G.I. pipe including cutting and threading the pipe and making long screws etc. complete (New work)  :</t>
  </si>
  <si>
    <t>15 mm nominal bore</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</si>
  <si>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</si>
  <si>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</si>
  <si>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</si>
  <si>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Anodised aluminium (anodised transparent or dyed to required shade according to IS: 1868, Minimum anodic coating of grade AC 15)</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</si>
  <si>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</si>
  <si>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fixing stainless steel (SS 304 grade) adjustable friction windows stays of approved quality with necessary stainless steel screws etc. to the side hung windows as per direction of Engineer- in-charge complete.</t>
  </si>
  <si>
    <t>255 X 19 mm</t>
  </si>
  <si>
    <t>Providing and fixing anodised aluminium grill (anodised transparent or dyed to required shade according to IS: 1868 with minimum anodic coating of grade AC 15) of approved design/pattern, with approved standard section and fixed to the existing window frame with C.P. brass/ stainless steel screws @ 200 mm centre to centre, including cutting the grill to proper opening size for fixing and operation of handles and fixing approved anodised aluminium standard section around the opening, all complete as per requirement and direction of Engineer-in-charge. (Only weight of grill to be measured for payment).</t>
  </si>
  <si>
    <t>NEW TECHNOLOGIES AND MATERIALS</t>
  </si>
  <si>
    <t>Providing, mixing and applying bonding coat of approved adhesive on chipped portion of RCC as per  specifications and direction of Engineer-In-charge complete in all respect.</t>
  </si>
  <si>
    <t>SBR Polymer (@10% of cement weight) modified cementitious bond coat @ 2.2 kg cement per sqm of surface area mixed with specified proportion of approved polymer</t>
  </si>
  <si>
    <t>Providing, mixing and applying SBR polymer (of approved make) modified Cement mortar in proportion of 1:4 (1 cement: 4 graded coarse sand with polymer minimum 2% by wt. of cement used)  as per specifications and directions of Engineer-in-charge.</t>
  </si>
  <si>
    <t>25 mm average thickness in 2 layers.</t>
  </si>
  <si>
    <t>MINOR CIVIL MAINTENANCE WORK:</t>
  </si>
  <si>
    <t>"Providing and fixing C.P. grating with or without hole for waste pipe for floor/ nahani trap 100 mm dia. weight not less than 100 grams.</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</si>
  <si>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</si>
  <si>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Providing &amp; fiixing Ebco male Aluminium Hanlde and hook for window etc. power coated in required colour with necessary stainless steel screws etc. to the side hung window as per directions of the Engineer-ib-charge complete.</t>
  </si>
  <si>
    <t>Each</t>
  </si>
  <si>
    <t>Sqm</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</si>
</sst>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right style="thin"/>
      <top>
        <color indexed="63"/>
      </top>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4"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0" fontId="4" fillId="0" borderId="15" xfId="59" applyNumberFormat="1" applyFont="1" applyFill="1" applyBorder="1" applyAlignment="1">
      <alignment vertical="top" wrapText="1"/>
      <protection/>
    </xf>
    <xf numFmtId="0" fontId="7" fillId="0" borderId="16" xfId="56" applyNumberFormat="1" applyFont="1" applyFill="1" applyBorder="1" applyAlignment="1">
      <alignment horizontal="center" vertical="top" wrapText="1"/>
      <protection/>
    </xf>
    <xf numFmtId="0" fontId="7" fillId="0" borderId="17" xfId="56" applyNumberFormat="1" applyFont="1" applyFill="1" applyBorder="1" applyAlignment="1">
      <alignment horizontal="center" vertical="top" wrapText="1"/>
      <protection/>
    </xf>
    <xf numFmtId="0" fontId="7" fillId="0" borderId="18" xfId="59" applyNumberFormat="1" applyFont="1" applyFill="1" applyBorder="1" applyAlignment="1">
      <alignment horizontal="lef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7" fillId="0" borderId="20" xfId="58" applyNumberFormat="1" applyFont="1" applyFill="1" applyBorder="1" applyAlignment="1">
      <alignment horizontal="right" vertical="top"/>
      <protection/>
    </xf>
    <xf numFmtId="2" fontId="19" fillId="0" borderId="15" xfId="59" applyNumberFormat="1" applyFont="1" applyFill="1" applyBorder="1" applyAlignment="1">
      <alignment vertical="top"/>
      <protection/>
    </xf>
    <xf numFmtId="2" fontId="14" fillId="0" borderId="21" xfId="59" applyNumberFormat="1" applyFont="1" applyFill="1" applyBorder="1" applyAlignment="1">
      <alignment horizontal="right" vertical="top"/>
      <protection/>
    </xf>
    <xf numFmtId="2" fontId="14" fillId="0" borderId="14" xfId="59" applyNumberFormat="1" applyFont="1" applyFill="1" applyBorder="1" applyAlignment="1">
      <alignment vertical="top"/>
      <protection/>
    </xf>
    <xf numFmtId="0" fontId="4" fillId="0" borderId="16" xfId="59" applyNumberFormat="1" applyFont="1" applyFill="1" applyBorder="1" applyAlignment="1">
      <alignment horizontal="justify" vertical="top" wrapText="1"/>
      <protection/>
    </xf>
    <xf numFmtId="0" fontId="57" fillId="0" borderId="14" xfId="0" applyFont="1" applyFill="1" applyBorder="1" applyAlignment="1">
      <alignment horizontal="left" vertical="top"/>
    </xf>
    <xf numFmtId="0" fontId="57" fillId="0" borderId="14" xfId="0" applyFont="1" applyFill="1" applyBorder="1" applyAlignment="1">
      <alignment horizontal="justify" vertical="top" wrapText="1"/>
    </xf>
    <xf numFmtId="0" fontId="57" fillId="0" borderId="14" xfId="0" applyFont="1" applyFill="1" applyBorder="1" applyAlignment="1">
      <alignment horizontal="center" vertical="top" wrapText="1"/>
    </xf>
    <xf numFmtId="2" fontId="57" fillId="0" borderId="14" xfId="0" applyNumberFormat="1" applyFont="1" applyFill="1" applyBorder="1" applyAlignment="1">
      <alignment horizontal="left" vertical="top"/>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4" xfId="56" applyNumberFormat="1" applyFont="1" applyFill="1" applyBorder="1" applyAlignment="1" applyProtection="1">
      <alignment horizontal="center" vertical="top"/>
      <protection/>
    </xf>
    <xf numFmtId="0" fontId="7" fillId="33" borderId="14" xfId="56" applyNumberFormat="1" applyFont="1" applyFill="1" applyBorder="1" applyAlignment="1" applyProtection="1">
      <alignment horizontal="center" vertical="top"/>
      <protection/>
    </xf>
    <xf numFmtId="0" fontId="7" fillId="34"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16" fillId="0" borderId="22" xfId="59" applyNumberFormat="1" applyFont="1" applyFill="1" applyBorder="1" applyAlignment="1" applyProtection="1">
      <alignment vertical="center" wrapText="1"/>
      <protection locked="0"/>
    </xf>
    <xf numFmtId="0" fontId="17" fillId="35" borderId="22" xfId="59" applyNumberFormat="1" applyFont="1" applyFill="1" applyBorder="1" applyAlignment="1" applyProtection="1">
      <alignment vertical="center" wrapText="1"/>
      <protection locked="0"/>
    </xf>
    <xf numFmtId="10" fontId="18" fillId="35" borderId="22" xfId="66" applyNumberFormat="1" applyFont="1" applyFill="1" applyBorder="1" applyAlignment="1" applyProtection="1">
      <alignment horizontal="center" vertical="center"/>
      <protection locked="0"/>
    </xf>
    <xf numFmtId="0" fontId="4" fillId="0" borderId="14" xfId="59" applyNumberFormat="1" applyFont="1" applyFill="1" applyBorder="1" applyAlignment="1">
      <alignment horizontal="justify" vertical="top" wrapText="1"/>
      <protection/>
    </xf>
    <xf numFmtId="0" fontId="7" fillId="0" borderId="19"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4" fillId="0" borderId="23" xfId="59" applyNumberFormat="1" applyFont="1" applyFill="1" applyBorder="1" applyAlignment="1">
      <alignment vertical="top"/>
      <protection/>
    </xf>
    <xf numFmtId="2" fontId="14" fillId="0" borderId="23" xfId="59" applyNumberFormat="1" applyFont="1" applyFill="1" applyBorder="1" applyAlignment="1">
      <alignment vertical="top"/>
      <protection/>
    </xf>
    <xf numFmtId="2" fontId="7" fillId="0" borderId="14" xfId="56" applyNumberFormat="1" applyFont="1" applyFill="1" applyBorder="1" applyAlignment="1" applyProtection="1">
      <alignment horizontal="right" vertical="top"/>
      <protection locked="0"/>
    </xf>
    <xf numFmtId="2" fontId="4" fillId="0" borderId="14" xfId="59" applyNumberFormat="1" applyFont="1" applyFill="1" applyBorder="1" applyAlignment="1">
      <alignment horizontal="right" vertical="top"/>
      <protection/>
    </xf>
    <xf numFmtId="2" fontId="4" fillId="0" borderId="14" xfId="56" applyNumberFormat="1" applyFont="1" applyFill="1" applyBorder="1" applyAlignment="1">
      <alignment horizontal="right" vertical="top"/>
      <protection/>
    </xf>
    <xf numFmtId="2" fontId="7" fillId="35" borderId="14" xfId="56" applyNumberFormat="1" applyFont="1" applyFill="1" applyBorder="1" applyAlignment="1" applyProtection="1">
      <alignment horizontal="right" vertical="top"/>
      <protection locked="0"/>
    </xf>
    <xf numFmtId="2" fontId="7" fillId="33" borderId="14" xfId="56" applyNumberFormat="1" applyFont="1" applyFill="1" applyBorder="1" applyAlignment="1" applyProtection="1">
      <alignment horizontal="right" vertical="top"/>
      <protection locked="0"/>
    </xf>
    <xf numFmtId="2" fontId="7" fillId="33" borderId="14" xfId="56" applyNumberFormat="1" applyFont="1" applyFill="1" applyBorder="1" applyAlignment="1" applyProtection="1">
      <alignment horizontal="right" vertical="top" wrapText="1"/>
      <protection locked="0"/>
    </xf>
    <xf numFmtId="2" fontId="7" fillId="0" borderId="14" xfId="59" applyNumberFormat="1" applyFont="1" applyFill="1" applyBorder="1" applyAlignment="1">
      <alignment horizontal="right" vertical="top"/>
      <protection/>
    </xf>
    <xf numFmtId="2" fontId="57" fillId="0" borderId="14" xfId="0" applyNumberFormat="1" applyFont="1" applyFill="1" applyBorder="1" applyAlignment="1">
      <alignment horizontal="right" vertical="top"/>
    </xf>
    <xf numFmtId="0" fontId="4" fillId="0" borderId="0" xfId="56" applyNumberFormat="1" applyFont="1" applyFill="1" applyAlignment="1">
      <alignment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39"/>
  <sheetViews>
    <sheetView showGridLines="0" view="pageBreakPreview" zoomScaleNormal="85" zoomScaleSheetLayoutView="100" zoomScalePageLayoutView="0" workbookViewId="0" topLeftCell="A134">
      <selection activeCell="B120" sqref="B120"/>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51" t="str">
        <f>B2&amp;" BoQ"</f>
        <v>Percentage BoQ</v>
      </c>
      <c r="B1" s="51"/>
      <c r="C1" s="51"/>
      <c r="D1" s="51"/>
      <c r="E1" s="51"/>
      <c r="F1" s="51"/>
      <c r="G1" s="51"/>
      <c r="H1" s="51"/>
      <c r="I1" s="51"/>
      <c r="J1" s="51"/>
      <c r="K1" s="51"/>
      <c r="L1" s="5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52" t="s">
        <v>42</v>
      </c>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IE4" s="10"/>
      <c r="IF4" s="10"/>
      <c r="IG4" s="10"/>
      <c r="IH4" s="10"/>
      <c r="II4" s="10"/>
    </row>
    <row r="5" spans="1:243" s="9" customFormat="1" ht="30.75" customHeight="1">
      <c r="A5" s="52" t="s">
        <v>72</v>
      </c>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IE5" s="10"/>
      <c r="IF5" s="10"/>
      <c r="IG5" s="10"/>
      <c r="IH5" s="10"/>
      <c r="II5" s="10"/>
    </row>
    <row r="6" spans="1:243" s="9" customFormat="1" ht="30.75" customHeight="1">
      <c r="A6" s="52" t="s">
        <v>71</v>
      </c>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IE6" s="10"/>
      <c r="IF6" s="10"/>
      <c r="IG6" s="10"/>
      <c r="IH6" s="10"/>
      <c r="II6" s="10"/>
    </row>
    <row r="7" spans="1:243" s="9" customFormat="1" ht="29.25" customHeight="1" hidden="1">
      <c r="A7" s="53" t="s">
        <v>7</v>
      </c>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IE7" s="10"/>
      <c r="IF7" s="10"/>
      <c r="IG7" s="10"/>
      <c r="IH7" s="10"/>
      <c r="II7" s="10"/>
    </row>
    <row r="8" spans="1:243" s="12" customFormat="1" ht="72" customHeight="1">
      <c r="A8" s="11" t="s">
        <v>39</v>
      </c>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IE8" s="13"/>
      <c r="IF8" s="13"/>
      <c r="IG8" s="13"/>
      <c r="IH8" s="13"/>
      <c r="II8" s="13"/>
    </row>
    <row r="9" spans="1:243" s="14" customFormat="1" ht="61.5" customHeight="1">
      <c r="A9" s="54" t="s">
        <v>50</v>
      </c>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IE9" s="15"/>
      <c r="IF9" s="15"/>
      <c r="IG9" s="15"/>
      <c r="IH9" s="15"/>
      <c r="II9" s="15"/>
    </row>
    <row r="10" spans="1:243" s="17" customFormat="1" ht="18.75" customHeight="1">
      <c r="A10" s="16" t="s">
        <v>8</v>
      </c>
      <c r="B10" s="16" t="s">
        <v>9</v>
      </c>
      <c r="C10" s="16" t="s">
        <v>9</v>
      </c>
      <c r="D10" s="16" t="s">
        <v>8</v>
      </c>
      <c r="E10" s="16" t="s">
        <v>51</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4">
        <v>3</v>
      </c>
      <c r="D12" s="36">
        <v>4</v>
      </c>
      <c r="E12" s="36">
        <v>5</v>
      </c>
      <c r="F12" s="36">
        <v>6</v>
      </c>
      <c r="G12" s="36">
        <v>7</v>
      </c>
      <c r="H12" s="36">
        <v>8</v>
      </c>
      <c r="I12" s="36">
        <v>9</v>
      </c>
      <c r="J12" s="36">
        <v>10</v>
      </c>
      <c r="K12" s="36">
        <v>11</v>
      </c>
      <c r="L12" s="36">
        <v>12</v>
      </c>
      <c r="M12" s="36">
        <v>13</v>
      </c>
      <c r="N12" s="36">
        <v>14</v>
      </c>
      <c r="O12" s="36">
        <v>15</v>
      </c>
      <c r="P12" s="36">
        <v>16</v>
      </c>
      <c r="Q12" s="36">
        <v>17</v>
      </c>
      <c r="R12" s="36">
        <v>18</v>
      </c>
      <c r="S12" s="36">
        <v>19</v>
      </c>
      <c r="T12" s="36">
        <v>20</v>
      </c>
      <c r="U12" s="36">
        <v>21</v>
      </c>
      <c r="V12" s="36">
        <v>22</v>
      </c>
      <c r="W12" s="36">
        <v>23</v>
      </c>
      <c r="X12" s="36">
        <v>24</v>
      </c>
      <c r="Y12" s="36">
        <v>25</v>
      </c>
      <c r="Z12" s="36">
        <v>26</v>
      </c>
      <c r="AA12" s="36">
        <v>27</v>
      </c>
      <c r="AB12" s="36">
        <v>28</v>
      </c>
      <c r="AC12" s="36">
        <v>29</v>
      </c>
      <c r="AD12" s="36">
        <v>30</v>
      </c>
      <c r="AE12" s="36">
        <v>31</v>
      </c>
      <c r="AF12" s="36">
        <v>32</v>
      </c>
      <c r="AG12" s="36">
        <v>33</v>
      </c>
      <c r="AH12" s="36">
        <v>34</v>
      </c>
      <c r="AI12" s="36">
        <v>35</v>
      </c>
      <c r="AJ12" s="36">
        <v>36</v>
      </c>
      <c r="AK12" s="36">
        <v>37</v>
      </c>
      <c r="AL12" s="36">
        <v>38</v>
      </c>
      <c r="AM12" s="36">
        <v>39</v>
      </c>
      <c r="AN12" s="36">
        <v>40</v>
      </c>
      <c r="AO12" s="36">
        <v>41</v>
      </c>
      <c r="AP12" s="36">
        <v>42</v>
      </c>
      <c r="AQ12" s="36">
        <v>43</v>
      </c>
      <c r="AR12" s="36">
        <v>44</v>
      </c>
      <c r="AS12" s="36">
        <v>45</v>
      </c>
      <c r="AT12" s="36">
        <v>46</v>
      </c>
      <c r="AU12" s="36">
        <v>47</v>
      </c>
      <c r="AV12" s="36">
        <v>48</v>
      </c>
      <c r="AW12" s="36">
        <v>49</v>
      </c>
      <c r="AX12" s="36">
        <v>50</v>
      </c>
      <c r="AY12" s="36">
        <v>51</v>
      </c>
      <c r="AZ12" s="36">
        <v>52</v>
      </c>
      <c r="BA12" s="36">
        <v>7</v>
      </c>
      <c r="BB12" s="37">
        <v>54</v>
      </c>
      <c r="BC12" s="16">
        <v>8</v>
      </c>
      <c r="IE12" s="18"/>
      <c r="IF12" s="18"/>
      <c r="IG12" s="18"/>
      <c r="IH12" s="18"/>
      <c r="II12" s="18"/>
    </row>
    <row r="13" spans="1:243" s="21" customFormat="1" ht="24.75" customHeight="1">
      <c r="A13" s="46">
        <v>1</v>
      </c>
      <c r="B13" s="47" t="s">
        <v>73</v>
      </c>
      <c r="C13" s="32"/>
      <c r="D13" s="55"/>
      <c r="E13" s="55"/>
      <c r="F13" s="55"/>
      <c r="G13" s="55"/>
      <c r="H13" s="55"/>
      <c r="I13" s="55"/>
      <c r="J13" s="55"/>
      <c r="K13" s="55"/>
      <c r="L13" s="55"/>
      <c r="M13" s="55"/>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IA13" s="21">
        <v>1</v>
      </c>
      <c r="IB13" s="21" t="s">
        <v>73</v>
      </c>
      <c r="IE13" s="22"/>
      <c r="IF13" s="22"/>
      <c r="IG13" s="22"/>
      <c r="IH13" s="22"/>
      <c r="II13" s="22"/>
    </row>
    <row r="14" spans="1:243" s="21" customFormat="1" ht="110.25" customHeight="1">
      <c r="A14" s="46">
        <v>1.01</v>
      </c>
      <c r="B14" s="47" t="s">
        <v>74</v>
      </c>
      <c r="C14" s="32"/>
      <c r="D14" s="55"/>
      <c r="E14" s="55"/>
      <c r="F14" s="55"/>
      <c r="G14" s="55"/>
      <c r="H14" s="55"/>
      <c r="I14" s="55"/>
      <c r="J14" s="55"/>
      <c r="K14" s="55"/>
      <c r="L14" s="55"/>
      <c r="M14" s="55"/>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IA14" s="21">
        <v>1.01</v>
      </c>
      <c r="IB14" s="21" t="s">
        <v>74</v>
      </c>
      <c r="IE14" s="22"/>
      <c r="IF14" s="22"/>
      <c r="IG14" s="22"/>
      <c r="IH14" s="22"/>
      <c r="II14" s="22"/>
    </row>
    <row r="15" spans="1:243" s="21" customFormat="1" ht="28.5">
      <c r="A15" s="46">
        <v>1.02</v>
      </c>
      <c r="B15" s="47" t="s">
        <v>75</v>
      </c>
      <c r="C15" s="32"/>
      <c r="D15" s="32">
        <v>7</v>
      </c>
      <c r="E15" s="48" t="s">
        <v>47</v>
      </c>
      <c r="F15" s="75">
        <v>78.83</v>
      </c>
      <c r="G15" s="68"/>
      <c r="H15" s="68"/>
      <c r="I15" s="69" t="s">
        <v>33</v>
      </c>
      <c r="J15" s="70">
        <f>IF(I15="Less(-)",-1,1)</f>
        <v>1</v>
      </c>
      <c r="K15" s="68" t="s">
        <v>34</v>
      </c>
      <c r="L15" s="68" t="s">
        <v>4</v>
      </c>
      <c r="M15" s="71"/>
      <c r="N15" s="72"/>
      <c r="O15" s="72"/>
      <c r="P15" s="73"/>
      <c r="Q15" s="72"/>
      <c r="R15" s="72"/>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4">
        <f>total_amount_ba($B$2,$D$2,D15,F15,J15,K15,M15)</f>
        <v>551.81</v>
      </c>
      <c r="BB15" s="41">
        <f>BA15+SUM(N15:AZ15)</f>
        <v>551.81</v>
      </c>
      <c r="BC15" s="45" t="str">
        <f>SpellNumber(L15,BB15)</f>
        <v>INR  Five Hundred &amp; Fifty One  and Paise Eighty One Only</v>
      </c>
      <c r="IA15" s="21">
        <v>1.02</v>
      </c>
      <c r="IB15" s="21" t="s">
        <v>75</v>
      </c>
      <c r="ID15" s="21">
        <v>7</v>
      </c>
      <c r="IE15" s="22" t="s">
        <v>47</v>
      </c>
      <c r="IF15" s="22"/>
      <c r="IG15" s="22"/>
      <c r="IH15" s="22"/>
      <c r="II15" s="22"/>
    </row>
    <row r="16" spans="1:243" s="21" customFormat="1" ht="15.75">
      <c r="A16" s="46">
        <v>2</v>
      </c>
      <c r="B16" s="47" t="s">
        <v>76</v>
      </c>
      <c r="C16" s="32"/>
      <c r="D16" s="55"/>
      <c r="E16" s="55"/>
      <c r="F16" s="55"/>
      <c r="G16" s="55"/>
      <c r="H16" s="55"/>
      <c r="I16" s="55"/>
      <c r="J16" s="55"/>
      <c r="K16" s="55"/>
      <c r="L16" s="55"/>
      <c r="M16" s="55"/>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IA16" s="21">
        <v>2</v>
      </c>
      <c r="IB16" s="21" t="s">
        <v>76</v>
      </c>
      <c r="IE16" s="22"/>
      <c r="IF16" s="22"/>
      <c r="IG16" s="22"/>
      <c r="IH16" s="22"/>
      <c r="II16" s="22"/>
    </row>
    <row r="17" spans="1:243" s="21" customFormat="1" ht="48.75" customHeight="1">
      <c r="A17" s="46">
        <v>2.01</v>
      </c>
      <c r="B17" s="47" t="s">
        <v>77</v>
      </c>
      <c r="C17" s="32"/>
      <c r="D17" s="55"/>
      <c r="E17" s="55"/>
      <c r="F17" s="55"/>
      <c r="G17" s="55"/>
      <c r="H17" s="55"/>
      <c r="I17" s="55"/>
      <c r="J17" s="55"/>
      <c r="K17" s="55"/>
      <c r="L17" s="55"/>
      <c r="M17" s="55"/>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IA17" s="21">
        <v>2.01</v>
      </c>
      <c r="IB17" s="21" t="s">
        <v>77</v>
      </c>
      <c r="IE17" s="22"/>
      <c r="IF17" s="22"/>
      <c r="IG17" s="22"/>
      <c r="IH17" s="22"/>
      <c r="II17" s="22"/>
    </row>
    <row r="18" spans="1:243" s="21" customFormat="1" ht="64.5" customHeight="1">
      <c r="A18" s="46">
        <v>2.02</v>
      </c>
      <c r="B18" s="47" t="s">
        <v>78</v>
      </c>
      <c r="C18" s="32"/>
      <c r="D18" s="32">
        <v>0.6</v>
      </c>
      <c r="E18" s="48" t="s">
        <v>46</v>
      </c>
      <c r="F18" s="75">
        <v>6457.83</v>
      </c>
      <c r="G18" s="68"/>
      <c r="H18" s="68"/>
      <c r="I18" s="69" t="s">
        <v>33</v>
      </c>
      <c r="J18" s="70">
        <f aca="true" t="shared" si="0" ref="J16:J23">IF(I18="Less(-)",-1,1)</f>
        <v>1</v>
      </c>
      <c r="K18" s="68" t="s">
        <v>34</v>
      </c>
      <c r="L18" s="68" t="s">
        <v>4</v>
      </c>
      <c r="M18" s="71"/>
      <c r="N18" s="72"/>
      <c r="O18" s="72"/>
      <c r="P18" s="73"/>
      <c r="Q18" s="72"/>
      <c r="R18" s="72"/>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4">
        <f aca="true" t="shared" si="1" ref="BA16:BA23">total_amount_ba($B$2,$D$2,D18,F18,J18,K18,M18)</f>
        <v>3874.7</v>
      </c>
      <c r="BB18" s="41">
        <f aca="true" t="shared" si="2" ref="BB16:BB23">BA18+SUM(N18:AZ18)</f>
        <v>3874.7</v>
      </c>
      <c r="BC18" s="45" t="str">
        <f aca="true" t="shared" si="3" ref="BC16:BC23">SpellNumber(L18,BB18)</f>
        <v>INR  Three Thousand Eight Hundred &amp; Seventy Four  and Paise Seventy Only</v>
      </c>
      <c r="IA18" s="21">
        <v>2.02</v>
      </c>
      <c r="IB18" s="21" t="s">
        <v>78</v>
      </c>
      <c r="ID18" s="21">
        <v>0.6</v>
      </c>
      <c r="IE18" s="22" t="s">
        <v>46</v>
      </c>
      <c r="IF18" s="22"/>
      <c r="IG18" s="22"/>
      <c r="IH18" s="22"/>
      <c r="II18" s="22"/>
    </row>
    <row r="19" spans="1:243" s="21" customFormat="1" ht="189">
      <c r="A19" s="46">
        <v>2.03</v>
      </c>
      <c r="B19" s="47" t="s">
        <v>79</v>
      </c>
      <c r="C19" s="32"/>
      <c r="D19" s="32">
        <v>7.5</v>
      </c>
      <c r="E19" s="48" t="s">
        <v>43</v>
      </c>
      <c r="F19" s="75">
        <v>597.68</v>
      </c>
      <c r="G19" s="68"/>
      <c r="H19" s="68"/>
      <c r="I19" s="69" t="s">
        <v>33</v>
      </c>
      <c r="J19" s="70">
        <f t="shared" si="0"/>
        <v>1</v>
      </c>
      <c r="K19" s="68" t="s">
        <v>34</v>
      </c>
      <c r="L19" s="68" t="s">
        <v>4</v>
      </c>
      <c r="M19" s="71"/>
      <c r="N19" s="72"/>
      <c r="O19" s="72"/>
      <c r="P19" s="73"/>
      <c r="Q19" s="72"/>
      <c r="R19" s="72"/>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4">
        <f t="shared" si="1"/>
        <v>4482.6</v>
      </c>
      <c r="BB19" s="41">
        <f t="shared" si="2"/>
        <v>4482.6</v>
      </c>
      <c r="BC19" s="45" t="str">
        <f t="shared" si="3"/>
        <v>INR  Four Thousand Four Hundred &amp; Eighty Two  and Paise Sixty Only</v>
      </c>
      <c r="IA19" s="21">
        <v>2.03</v>
      </c>
      <c r="IB19" s="21" t="s">
        <v>79</v>
      </c>
      <c r="ID19" s="21">
        <v>7.5</v>
      </c>
      <c r="IE19" s="22" t="s">
        <v>43</v>
      </c>
      <c r="IF19" s="22"/>
      <c r="IG19" s="22"/>
      <c r="IH19" s="22"/>
      <c r="II19" s="22"/>
    </row>
    <row r="20" spans="1:243" s="21" customFormat="1" ht="33" customHeight="1">
      <c r="A20" s="46">
        <v>3</v>
      </c>
      <c r="B20" s="47" t="s">
        <v>80</v>
      </c>
      <c r="C20" s="32"/>
      <c r="D20" s="55"/>
      <c r="E20" s="55"/>
      <c r="F20" s="55"/>
      <c r="G20" s="55"/>
      <c r="H20" s="55"/>
      <c r="I20" s="55"/>
      <c r="J20" s="55"/>
      <c r="K20" s="55"/>
      <c r="L20" s="55"/>
      <c r="M20" s="55"/>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IA20" s="21">
        <v>3</v>
      </c>
      <c r="IB20" s="21" t="s">
        <v>80</v>
      </c>
      <c r="IE20" s="22"/>
      <c r="IF20" s="22"/>
      <c r="IG20" s="22"/>
      <c r="IH20" s="22"/>
      <c r="II20" s="22"/>
    </row>
    <row r="21" spans="1:243" s="21" customFormat="1" ht="34.5" customHeight="1">
      <c r="A21" s="46">
        <v>3.01</v>
      </c>
      <c r="B21" s="47" t="s">
        <v>81</v>
      </c>
      <c r="C21" s="32"/>
      <c r="D21" s="32">
        <v>0.05</v>
      </c>
      <c r="E21" s="48" t="s">
        <v>46</v>
      </c>
      <c r="F21" s="75">
        <v>16347.74</v>
      </c>
      <c r="G21" s="68"/>
      <c r="H21" s="68"/>
      <c r="I21" s="69" t="s">
        <v>33</v>
      </c>
      <c r="J21" s="70">
        <f t="shared" si="0"/>
        <v>1</v>
      </c>
      <c r="K21" s="68" t="s">
        <v>34</v>
      </c>
      <c r="L21" s="68" t="s">
        <v>4</v>
      </c>
      <c r="M21" s="71"/>
      <c r="N21" s="72"/>
      <c r="O21" s="72"/>
      <c r="P21" s="73"/>
      <c r="Q21" s="72"/>
      <c r="R21" s="72"/>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4">
        <f t="shared" si="1"/>
        <v>817.39</v>
      </c>
      <c r="BB21" s="41">
        <f t="shared" si="2"/>
        <v>817.39</v>
      </c>
      <c r="BC21" s="45" t="str">
        <f t="shared" si="3"/>
        <v>INR  Eight Hundred &amp; Seventeen  and Paise Thirty Nine Only</v>
      </c>
      <c r="IA21" s="21">
        <v>3.01</v>
      </c>
      <c r="IB21" s="21" t="s">
        <v>81</v>
      </c>
      <c r="ID21" s="21">
        <v>0.05</v>
      </c>
      <c r="IE21" s="22" t="s">
        <v>46</v>
      </c>
      <c r="IF21" s="22"/>
      <c r="IG21" s="22"/>
      <c r="IH21" s="22"/>
      <c r="II21" s="22"/>
    </row>
    <row r="22" spans="1:243" s="21" customFormat="1" ht="18" customHeight="1">
      <c r="A22" s="46">
        <v>3.02</v>
      </c>
      <c r="B22" s="47" t="s">
        <v>82</v>
      </c>
      <c r="C22" s="32"/>
      <c r="D22" s="55"/>
      <c r="E22" s="55"/>
      <c r="F22" s="55"/>
      <c r="G22" s="55"/>
      <c r="H22" s="55"/>
      <c r="I22" s="55"/>
      <c r="J22" s="55"/>
      <c r="K22" s="55"/>
      <c r="L22" s="55"/>
      <c r="M22" s="55"/>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IA22" s="21">
        <v>3.02</v>
      </c>
      <c r="IB22" s="21" t="s">
        <v>82</v>
      </c>
      <c r="IE22" s="22"/>
      <c r="IF22" s="22"/>
      <c r="IG22" s="22"/>
      <c r="IH22" s="22"/>
      <c r="II22" s="22"/>
    </row>
    <row r="23" spans="1:243" s="21" customFormat="1" ht="30.75" customHeight="1">
      <c r="A23" s="46">
        <v>3.03</v>
      </c>
      <c r="B23" s="47" t="s">
        <v>52</v>
      </c>
      <c r="C23" s="32"/>
      <c r="D23" s="32">
        <v>3</v>
      </c>
      <c r="E23" s="48" t="s">
        <v>55</v>
      </c>
      <c r="F23" s="75">
        <v>78.61</v>
      </c>
      <c r="G23" s="68"/>
      <c r="H23" s="68"/>
      <c r="I23" s="69" t="s">
        <v>33</v>
      </c>
      <c r="J23" s="70">
        <f t="shared" si="0"/>
        <v>1</v>
      </c>
      <c r="K23" s="68" t="s">
        <v>34</v>
      </c>
      <c r="L23" s="68" t="s">
        <v>4</v>
      </c>
      <c r="M23" s="71"/>
      <c r="N23" s="72"/>
      <c r="O23" s="72"/>
      <c r="P23" s="73"/>
      <c r="Q23" s="72"/>
      <c r="R23" s="72"/>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4">
        <f t="shared" si="1"/>
        <v>235.83</v>
      </c>
      <c r="BB23" s="41">
        <f t="shared" si="2"/>
        <v>235.83</v>
      </c>
      <c r="BC23" s="45" t="str">
        <f t="shared" si="3"/>
        <v>INR  Two Hundred &amp; Thirty Five  and Paise Eighty Three Only</v>
      </c>
      <c r="IA23" s="21">
        <v>3.03</v>
      </c>
      <c r="IB23" s="21" t="s">
        <v>52</v>
      </c>
      <c r="ID23" s="21">
        <v>3</v>
      </c>
      <c r="IE23" s="22" t="s">
        <v>55</v>
      </c>
      <c r="IF23" s="22"/>
      <c r="IG23" s="22"/>
      <c r="IH23" s="22"/>
      <c r="II23" s="22"/>
    </row>
    <row r="24" spans="1:243" s="21" customFormat="1" ht="18.75" customHeight="1">
      <c r="A24" s="46">
        <v>4</v>
      </c>
      <c r="B24" s="47" t="s">
        <v>83</v>
      </c>
      <c r="C24" s="32"/>
      <c r="D24" s="55"/>
      <c r="E24" s="55"/>
      <c r="F24" s="55"/>
      <c r="G24" s="55"/>
      <c r="H24" s="55"/>
      <c r="I24" s="55"/>
      <c r="J24" s="55"/>
      <c r="K24" s="55"/>
      <c r="L24" s="55"/>
      <c r="M24" s="55"/>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IA24" s="21">
        <v>4</v>
      </c>
      <c r="IB24" s="21" t="s">
        <v>83</v>
      </c>
      <c r="IE24" s="22"/>
      <c r="IF24" s="22"/>
      <c r="IG24" s="22"/>
      <c r="IH24" s="22"/>
      <c r="II24" s="22"/>
    </row>
    <row r="25" spans="1:243" s="21" customFormat="1" ht="78.75">
      <c r="A25" s="46">
        <v>4.01</v>
      </c>
      <c r="B25" s="47" t="s">
        <v>84</v>
      </c>
      <c r="C25" s="32"/>
      <c r="D25" s="55"/>
      <c r="E25" s="55"/>
      <c r="F25" s="55"/>
      <c r="G25" s="55"/>
      <c r="H25" s="55"/>
      <c r="I25" s="55"/>
      <c r="J25" s="55"/>
      <c r="K25" s="55"/>
      <c r="L25" s="55"/>
      <c r="M25" s="55"/>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IA25" s="21">
        <v>4.01</v>
      </c>
      <c r="IB25" s="21" t="s">
        <v>84</v>
      </c>
      <c r="IE25" s="22"/>
      <c r="IF25" s="22"/>
      <c r="IG25" s="22"/>
      <c r="IH25" s="22"/>
      <c r="II25" s="22"/>
    </row>
    <row r="26" spans="1:243" s="21" customFormat="1" ht="31.5" customHeight="1">
      <c r="A26" s="46">
        <v>4.02</v>
      </c>
      <c r="B26" s="47" t="s">
        <v>56</v>
      </c>
      <c r="C26" s="32"/>
      <c r="D26" s="32">
        <v>1</v>
      </c>
      <c r="E26" s="48" t="s">
        <v>46</v>
      </c>
      <c r="F26" s="75">
        <v>7267.3</v>
      </c>
      <c r="G26" s="68"/>
      <c r="H26" s="68"/>
      <c r="I26" s="69" t="s">
        <v>33</v>
      </c>
      <c r="J26" s="70">
        <f aca="true" t="shared" si="4" ref="J24:J87">IF(I26="Less(-)",-1,1)</f>
        <v>1</v>
      </c>
      <c r="K26" s="68" t="s">
        <v>34</v>
      </c>
      <c r="L26" s="68" t="s">
        <v>4</v>
      </c>
      <c r="M26" s="71"/>
      <c r="N26" s="72"/>
      <c r="O26" s="72"/>
      <c r="P26" s="73"/>
      <c r="Q26" s="72"/>
      <c r="R26" s="72"/>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4">
        <f aca="true" t="shared" si="5" ref="BA24:BA87">total_amount_ba($B$2,$D$2,D26,F26,J26,K26,M26)</f>
        <v>7267.3</v>
      </c>
      <c r="BB26" s="41">
        <f aca="true" t="shared" si="6" ref="BB24:BB87">BA26+SUM(N26:AZ26)</f>
        <v>7267.3</v>
      </c>
      <c r="BC26" s="45" t="str">
        <f aca="true" t="shared" si="7" ref="BC24:BC87">SpellNumber(L26,BB26)</f>
        <v>INR  Seven Thousand Two Hundred &amp; Sixty Seven  and Paise Thirty Only</v>
      </c>
      <c r="IA26" s="21">
        <v>4.02</v>
      </c>
      <c r="IB26" s="21" t="s">
        <v>56</v>
      </c>
      <c r="ID26" s="21">
        <v>1</v>
      </c>
      <c r="IE26" s="22" t="s">
        <v>46</v>
      </c>
      <c r="IF26" s="22"/>
      <c r="IG26" s="22"/>
      <c r="IH26" s="22"/>
      <c r="II26" s="22"/>
    </row>
    <row r="27" spans="1:243" s="21" customFormat="1" ht="94.5">
      <c r="A27" s="46">
        <v>4.03</v>
      </c>
      <c r="B27" s="47" t="s">
        <v>85</v>
      </c>
      <c r="C27" s="32"/>
      <c r="D27" s="32">
        <v>11.5</v>
      </c>
      <c r="E27" s="48" t="s">
        <v>44</v>
      </c>
      <c r="F27" s="75">
        <v>48.93</v>
      </c>
      <c r="G27" s="68"/>
      <c r="H27" s="68"/>
      <c r="I27" s="69" t="s">
        <v>33</v>
      </c>
      <c r="J27" s="70">
        <f t="shared" si="4"/>
        <v>1</v>
      </c>
      <c r="K27" s="68" t="s">
        <v>34</v>
      </c>
      <c r="L27" s="68" t="s">
        <v>4</v>
      </c>
      <c r="M27" s="71"/>
      <c r="N27" s="72"/>
      <c r="O27" s="72"/>
      <c r="P27" s="73"/>
      <c r="Q27" s="72"/>
      <c r="R27" s="72"/>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4">
        <f t="shared" si="5"/>
        <v>562.7</v>
      </c>
      <c r="BB27" s="41">
        <f t="shared" si="6"/>
        <v>562.7</v>
      </c>
      <c r="BC27" s="45" t="str">
        <f t="shared" si="7"/>
        <v>INR  Five Hundred &amp; Sixty Two  and Paise Seventy Only</v>
      </c>
      <c r="IA27" s="21">
        <v>4.03</v>
      </c>
      <c r="IB27" s="21" t="s">
        <v>85</v>
      </c>
      <c r="ID27" s="21">
        <v>11.5</v>
      </c>
      <c r="IE27" s="22" t="s">
        <v>44</v>
      </c>
      <c r="IF27" s="22"/>
      <c r="IG27" s="22"/>
      <c r="IH27" s="22"/>
      <c r="II27" s="22"/>
    </row>
    <row r="28" spans="1:243" s="21" customFormat="1" ht="18.75" customHeight="1">
      <c r="A28" s="46">
        <v>5</v>
      </c>
      <c r="B28" s="47" t="s">
        <v>86</v>
      </c>
      <c r="C28" s="32"/>
      <c r="D28" s="55"/>
      <c r="E28" s="55"/>
      <c r="F28" s="55"/>
      <c r="G28" s="55"/>
      <c r="H28" s="55"/>
      <c r="I28" s="55"/>
      <c r="J28" s="55"/>
      <c r="K28" s="55"/>
      <c r="L28" s="55"/>
      <c r="M28" s="55"/>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IA28" s="21">
        <v>5</v>
      </c>
      <c r="IB28" s="21" t="s">
        <v>86</v>
      </c>
      <c r="IE28" s="22"/>
      <c r="IF28" s="22"/>
      <c r="IG28" s="22"/>
      <c r="IH28" s="22"/>
      <c r="II28" s="22"/>
    </row>
    <row r="29" spans="1:243" s="21" customFormat="1" ht="236.25">
      <c r="A29" s="49">
        <v>5.01</v>
      </c>
      <c r="B29" s="47" t="s">
        <v>57</v>
      </c>
      <c r="C29" s="32"/>
      <c r="D29" s="32">
        <v>1.75</v>
      </c>
      <c r="E29" s="48" t="s">
        <v>43</v>
      </c>
      <c r="F29" s="75">
        <v>932.44</v>
      </c>
      <c r="G29" s="68"/>
      <c r="H29" s="68"/>
      <c r="I29" s="69" t="s">
        <v>33</v>
      </c>
      <c r="J29" s="70">
        <f t="shared" si="4"/>
        <v>1</v>
      </c>
      <c r="K29" s="68" t="s">
        <v>34</v>
      </c>
      <c r="L29" s="68" t="s">
        <v>4</v>
      </c>
      <c r="M29" s="71"/>
      <c r="N29" s="72"/>
      <c r="O29" s="72"/>
      <c r="P29" s="73"/>
      <c r="Q29" s="72"/>
      <c r="R29" s="72"/>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4">
        <f t="shared" si="5"/>
        <v>1631.77</v>
      </c>
      <c r="BB29" s="41">
        <f t="shared" si="6"/>
        <v>1631.77</v>
      </c>
      <c r="BC29" s="45" t="str">
        <f t="shared" si="7"/>
        <v>INR  One Thousand Six Hundred &amp; Thirty One  and Paise Seventy Seven Only</v>
      </c>
      <c r="IA29" s="21">
        <v>5.01</v>
      </c>
      <c r="IB29" s="21" t="s">
        <v>57</v>
      </c>
      <c r="ID29" s="21">
        <v>1.75</v>
      </c>
      <c r="IE29" s="22" t="s">
        <v>43</v>
      </c>
      <c r="IF29" s="22"/>
      <c r="IG29" s="22"/>
      <c r="IH29" s="22"/>
      <c r="II29" s="22"/>
    </row>
    <row r="30" spans="1:243" s="21" customFormat="1" ht="19.5" customHeight="1">
      <c r="A30" s="46">
        <v>6</v>
      </c>
      <c r="B30" s="47" t="s">
        <v>87</v>
      </c>
      <c r="C30" s="32"/>
      <c r="D30" s="55"/>
      <c r="E30" s="55"/>
      <c r="F30" s="55"/>
      <c r="G30" s="55"/>
      <c r="H30" s="55"/>
      <c r="I30" s="55"/>
      <c r="J30" s="55"/>
      <c r="K30" s="55"/>
      <c r="L30" s="55"/>
      <c r="M30" s="55"/>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IA30" s="21">
        <v>6</v>
      </c>
      <c r="IB30" s="21" t="s">
        <v>87</v>
      </c>
      <c r="IE30" s="22"/>
      <c r="IF30" s="22"/>
      <c r="IG30" s="22"/>
      <c r="IH30" s="22"/>
      <c r="II30" s="22"/>
    </row>
    <row r="31" spans="1:243" s="21" customFormat="1" ht="63.75" customHeight="1">
      <c r="A31" s="46">
        <v>6.01</v>
      </c>
      <c r="B31" s="47" t="s">
        <v>88</v>
      </c>
      <c r="C31" s="32"/>
      <c r="D31" s="55"/>
      <c r="E31" s="55"/>
      <c r="F31" s="55"/>
      <c r="G31" s="55"/>
      <c r="H31" s="55"/>
      <c r="I31" s="55"/>
      <c r="J31" s="55"/>
      <c r="K31" s="55"/>
      <c r="L31" s="55"/>
      <c r="M31" s="55"/>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IA31" s="21">
        <v>6.01</v>
      </c>
      <c r="IB31" s="21" t="s">
        <v>88</v>
      </c>
      <c r="IE31" s="22"/>
      <c r="IF31" s="22"/>
      <c r="IG31" s="22"/>
      <c r="IH31" s="22"/>
      <c r="II31" s="22"/>
    </row>
    <row r="32" spans="1:243" s="21" customFormat="1" ht="31.5" customHeight="1">
      <c r="A32" s="46">
        <v>6.02</v>
      </c>
      <c r="B32" s="47" t="s">
        <v>58</v>
      </c>
      <c r="C32" s="32"/>
      <c r="D32" s="32">
        <v>38</v>
      </c>
      <c r="E32" s="48" t="s">
        <v>55</v>
      </c>
      <c r="F32" s="75">
        <v>173.35</v>
      </c>
      <c r="G32" s="68"/>
      <c r="H32" s="68"/>
      <c r="I32" s="69" t="s">
        <v>33</v>
      </c>
      <c r="J32" s="70">
        <f t="shared" si="4"/>
        <v>1</v>
      </c>
      <c r="K32" s="68" t="s">
        <v>34</v>
      </c>
      <c r="L32" s="68" t="s">
        <v>4</v>
      </c>
      <c r="M32" s="71"/>
      <c r="N32" s="72"/>
      <c r="O32" s="72"/>
      <c r="P32" s="73"/>
      <c r="Q32" s="72"/>
      <c r="R32" s="72"/>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4">
        <f t="shared" si="5"/>
        <v>6587.3</v>
      </c>
      <c r="BB32" s="41">
        <f t="shared" si="6"/>
        <v>6587.3</v>
      </c>
      <c r="BC32" s="45" t="str">
        <f t="shared" si="7"/>
        <v>INR  Six Thousand Five Hundred &amp; Eighty Seven  and Paise Thirty Only</v>
      </c>
      <c r="IA32" s="21">
        <v>6.02</v>
      </c>
      <c r="IB32" s="21" t="s">
        <v>58</v>
      </c>
      <c r="ID32" s="21">
        <v>38</v>
      </c>
      <c r="IE32" s="22" t="s">
        <v>55</v>
      </c>
      <c r="IF32" s="22"/>
      <c r="IG32" s="22"/>
      <c r="IH32" s="22"/>
      <c r="II32" s="22"/>
    </row>
    <row r="33" spans="1:243" s="21" customFormat="1" ht="48.75" customHeight="1">
      <c r="A33" s="46">
        <v>6.03</v>
      </c>
      <c r="B33" s="47" t="s">
        <v>89</v>
      </c>
      <c r="C33" s="32"/>
      <c r="D33" s="55"/>
      <c r="E33" s="55"/>
      <c r="F33" s="55"/>
      <c r="G33" s="55"/>
      <c r="H33" s="55"/>
      <c r="I33" s="55"/>
      <c r="J33" s="55"/>
      <c r="K33" s="55"/>
      <c r="L33" s="55"/>
      <c r="M33" s="55"/>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IA33" s="21">
        <v>6.03</v>
      </c>
      <c r="IB33" s="21" t="s">
        <v>89</v>
      </c>
      <c r="IE33" s="22"/>
      <c r="IF33" s="22"/>
      <c r="IG33" s="22"/>
      <c r="IH33" s="22"/>
      <c r="II33" s="22"/>
    </row>
    <row r="34" spans="1:243" s="21" customFormat="1" ht="31.5" customHeight="1">
      <c r="A34" s="46">
        <v>6.04</v>
      </c>
      <c r="B34" s="47" t="s">
        <v>90</v>
      </c>
      <c r="C34" s="32"/>
      <c r="D34" s="32">
        <v>3</v>
      </c>
      <c r="E34" s="48" t="s">
        <v>47</v>
      </c>
      <c r="F34" s="75">
        <v>145.46</v>
      </c>
      <c r="G34" s="68"/>
      <c r="H34" s="68"/>
      <c r="I34" s="69" t="s">
        <v>33</v>
      </c>
      <c r="J34" s="70">
        <f t="shared" si="4"/>
        <v>1</v>
      </c>
      <c r="K34" s="68" t="s">
        <v>34</v>
      </c>
      <c r="L34" s="68" t="s">
        <v>4</v>
      </c>
      <c r="M34" s="71"/>
      <c r="N34" s="72"/>
      <c r="O34" s="72"/>
      <c r="P34" s="73"/>
      <c r="Q34" s="72"/>
      <c r="R34" s="72"/>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4">
        <f t="shared" si="5"/>
        <v>436.38</v>
      </c>
      <c r="BB34" s="41">
        <f t="shared" si="6"/>
        <v>436.38</v>
      </c>
      <c r="BC34" s="45" t="str">
        <f t="shared" si="7"/>
        <v>INR  Four Hundred &amp; Thirty Six  and Paise Thirty Eight Only</v>
      </c>
      <c r="IA34" s="21">
        <v>6.04</v>
      </c>
      <c r="IB34" s="21" t="s">
        <v>90</v>
      </c>
      <c r="ID34" s="21">
        <v>3</v>
      </c>
      <c r="IE34" s="22" t="s">
        <v>47</v>
      </c>
      <c r="IF34" s="22"/>
      <c r="IG34" s="22"/>
      <c r="IH34" s="22"/>
      <c r="II34" s="22"/>
    </row>
    <row r="35" spans="1:243" s="21" customFormat="1" ht="63">
      <c r="A35" s="46">
        <v>6.05</v>
      </c>
      <c r="B35" s="47" t="s">
        <v>91</v>
      </c>
      <c r="C35" s="32"/>
      <c r="D35" s="55"/>
      <c r="E35" s="55"/>
      <c r="F35" s="55"/>
      <c r="G35" s="55"/>
      <c r="H35" s="55"/>
      <c r="I35" s="55"/>
      <c r="J35" s="55"/>
      <c r="K35" s="55"/>
      <c r="L35" s="55"/>
      <c r="M35" s="55"/>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IA35" s="21">
        <v>6.05</v>
      </c>
      <c r="IB35" s="21" t="s">
        <v>91</v>
      </c>
      <c r="IE35" s="22"/>
      <c r="IF35" s="22"/>
      <c r="IG35" s="22"/>
      <c r="IH35" s="22"/>
      <c r="II35" s="22"/>
    </row>
    <row r="36" spans="1:243" s="21" customFormat="1" ht="28.5">
      <c r="A36" s="46">
        <v>6.06</v>
      </c>
      <c r="B36" s="47" t="s">
        <v>92</v>
      </c>
      <c r="C36" s="32"/>
      <c r="D36" s="32">
        <v>2</v>
      </c>
      <c r="E36" s="48" t="s">
        <v>47</v>
      </c>
      <c r="F36" s="75">
        <v>53.53</v>
      </c>
      <c r="G36" s="68"/>
      <c r="H36" s="68"/>
      <c r="I36" s="69" t="s">
        <v>33</v>
      </c>
      <c r="J36" s="70">
        <f t="shared" si="4"/>
        <v>1</v>
      </c>
      <c r="K36" s="68" t="s">
        <v>34</v>
      </c>
      <c r="L36" s="68" t="s">
        <v>4</v>
      </c>
      <c r="M36" s="71"/>
      <c r="N36" s="72"/>
      <c r="O36" s="72"/>
      <c r="P36" s="73"/>
      <c r="Q36" s="72"/>
      <c r="R36" s="72"/>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4">
        <f t="shared" si="5"/>
        <v>107.06</v>
      </c>
      <c r="BB36" s="41">
        <f t="shared" si="6"/>
        <v>107.06</v>
      </c>
      <c r="BC36" s="45" t="str">
        <f t="shared" si="7"/>
        <v>INR  One Hundred &amp; Seven  and Paise Six Only</v>
      </c>
      <c r="IA36" s="21">
        <v>6.06</v>
      </c>
      <c r="IB36" s="21" t="s">
        <v>92</v>
      </c>
      <c r="ID36" s="21">
        <v>2</v>
      </c>
      <c r="IE36" s="22" t="s">
        <v>47</v>
      </c>
      <c r="IF36" s="22"/>
      <c r="IG36" s="22"/>
      <c r="IH36" s="22"/>
      <c r="II36" s="22"/>
    </row>
    <row r="37" spans="1:243" s="21" customFormat="1" ht="18" customHeight="1">
      <c r="A37" s="46">
        <v>6.07</v>
      </c>
      <c r="B37" s="47" t="s">
        <v>59</v>
      </c>
      <c r="C37" s="32"/>
      <c r="D37" s="32">
        <v>2</v>
      </c>
      <c r="E37" s="48" t="s">
        <v>47</v>
      </c>
      <c r="F37" s="75">
        <v>46.51</v>
      </c>
      <c r="G37" s="68"/>
      <c r="H37" s="68"/>
      <c r="I37" s="69" t="s">
        <v>33</v>
      </c>
      <c r="J37" s="70">
        <f t="shared" si="4"/>
        <v>1</v>
      </c>
      <c r="K37" s="68" t="s">
        <v>34</v>
      </c>
      <c r="L37" s="68" t="s">
        <v>4</v>
      </c>
      <c r="M37" s="71"/>
      <c r="N37" s="72"/>
      <c r="O37" s="72"/>
      <c r="P37" s="73"/>
      <c r="Q37" s="72"/>
      <c r="R37" s="72"/>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4">
        <f t="shared" si="5"/>
        <v>93.02</v>
      </c>
      <c r="BB37" s="41">
        <f t="shared" si="6"/>
        <v>93.02</v>
      </c>
      <c r="BC37" s="45" t="str">
        <f t="shared" si="7"/>
        <v>INR  Ninety Three and Paise Two Only</v>
      </c>
      <c r="IA37" s="21">
        <v>6.07</v>
      </c>
      <c r="IB37" s="21" t="s">
        <v>59</v>
      </c>
      <c r="ID37" s="21">
        <v>2</v>
      </c>
      <c r="IE37" s="22" t="s">
        <v>47</v>
      </c>
      <c r="IF37" s="22"/>
      <c r="IG37" s="22"/>
      <c r="IH37" s="22"/>
      <c r="II37" s="22"/>
    </row>
    <row r="38" spans="1:243" s="21" customFormat="1" ht="63">
      <c r="A38" s="46">
        <v>6.08</v>
      </c>
      <c r="B38" s="47" t="s">
        <v>93</v>
      </c>
      <c r="C38" s="32"/>
      <c r="D38" s="55"/>
      <c r="E38" s="55"/>
      <c r="F38" s="55"/>
      <c r="G38" s="55"/>
      <c r="H38" s="55"/>
      <c r="I38" s="55"/>
      <c r="J38" s="55"/>
      <c r="K38" s="55"/>
      <c r="L38" s="55"/>
      <c r="M38" s="55"/>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IA38" s="21">
        <v>6.08</v>
      </c>
      <c r="IB38" s="21" t="s">
        <v>93</v>
      </c>
      <c r="IE38" s="22"/>
      <c r="IF38" s="22"/>
      <c r="IG38" s="22"/>
      <c r="IH38" s="22"/>
      <c r="II38" s="22"/>
    </row>
    <row r="39" spans="1:243" s="21" customFormat="1" ht="31.5" customHeight="1">
      <c r="A39" s="46">
        <v>6.09</v>
      </c>
      <c r="B39" s="47" t="s">
        <v>94</v>
      </c>
      <c r="C39" s="32"/>
      <c r="D39" s="32">
        <v>4</v>
      </c>
      <c r="E39" s="48" t="s">
        <v>47</v>
      </c>
      <c r="F39" s="75">
        <v>30.86</v>
      </c>
      <c r="G39" s="68"/>
      <c r="H39" s="68"/>
      <c r="I39" s="69" t="s">
        <v>33</v>
      </c>
      <c r="J39" s="70">
        <f t="shared" si="4"/>
        <v>1</v>
      </c>
      <c r="K39" s="68" t="s">
        <v>34</v>
      </c>
      <c r="L39" s="68" t="s">
        <v>4</v>
      </c>
      <c r="M39" s="71"/>
      <c r="N39" s="72"/>
      <c r="O39" s="72"/>
      <c r="P39" s="73"/>
      <c r="Q39" s="72"/>
      <c r="R39" s="72"/>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4">
        <f t="shared" si="5"/>
        <v>123.44</v>
      </c>
      <c r="BB39" s="41">
        <f t="shared" si="6"/>
        <v>123.44</v>
      </c>
      <c r="BC39" s="45" t="str">
        <f t="shared" si="7"/>
        <v>INR  One Hundred &amp; Twenty Three  and Paise Forty Four Only</v>
      </c>
      <c r="IA39" s="21">
        <v>6.09</v>
      </c>
      <c r="IB39" s="21" t="s">
        <v>94</v>
      </c>
      <c r="ID39" s="21">
        <v>4</v>
      </c>
      <c r="IE39" s="22" t="s">
        <v>47</v>
      </c>
      <c r="IF39" s="22"/>
      <c r="IG39" s="22"/>
      <c r="IH39" s="22"/>
      <c r="II39" s="22"/>
    </row>
    <row r="40" spans="1:243" s="21" customFormat="1" ht="126">
      <c r="A40" s="49">
        <v>6.1</v>
      </c>
      <c r="B40" s="47" t="s">
        <v>95</v>
      </c>
      <c r="C40" s="32"/>
      <c r="D40" s="32">
        <v>2</v>
      </c>
      <c r="E40" s="48" t="s">
        <v>47</v>
      </c>
      <c r="F40" s="75">
        <v>899.3</v>
      </c>
      <c r="G40" s="68"/>
      <c r="H40" s="68"/>
      <c r="I40" s="69" t="s">
        <v>33</v>
      </c>
      <c r="J40" s="70">
        <f t="shared" si="4"/>
        <v>1</v>
      </c>
      <c r="K40" s="68" t="s">
        <v>34</v>
      </c>
      <c r="L40" s="68" t="s">
        <v>4</v>
      </c>
      <c r="M40" s="71"/>
      <c r="N40" s="72"/>
      <c r="O40" s="72"/>
      <c r="P40" s="73"/>
      <c r="Q40" s="72"/>
      <c r="R40" s="72"/>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4">
        <f t="shared" si="5"/>
        <v>1798.6</v>
      </c>
      <c r="BB40" s="41">
        <f t="shared" si="6"/>
        <v>1798.6</v>
      </c>
      <c r="BC40" s="45" t="str">
        <f t="shared" si="7"/>
        <v>INR  One Thousand Seven Hundred &amp; Ninety Eight  and Paise Sixty Only</v>
      </c>
      <c r="IA40" s="21">
        <v>6.1</v>
      </c>
      <c r="IB40" s="21" t="s">
        <v>95</v>
      </c>
      <c r="ID40" s="21">
        <v>2</v>
      </c>
      <c r="IE40" s="22" t="s">
        <v>47</v>
      </c>
      <c r="IF40" s="22"/>
      <c r="IG40" s="22"/>
      <c r="IH40" s="22"/>
      <c r="II40" s="22"/>
    </row>
    <row r="41" spans="1:243" s="21" customFormat="1" ht="94.5">
      <c r="A41" s="46">
        <v>6.11</v>
      </c>
      <c r="B41" s="47" t="s">
        <v>96</v>
      </c>
      <c r="C41" s="32"/>
      <c r="D41" s="55"/>
      <c r="E41" s="55"/>
      <c r="F41" s="55"/>
      <c r="G41" s="55"/>
      <c r="H41" s="55"/>
      <c r="I41" s="55"/>
      <c r="J41" s="55"/>
      <c r="K41" s="55"/>
      <c r="L41" s="55"/>
      <c r="M41" s="55"/>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IA41" s="21">
        <v>6.11</v>
      </c>
      <c r="IB41" s="21" t="s">
        <v>96</v>
      </c>
      <c r="IE41" s="22"/>
      <c r="IF41" s="22"/>
      <c r="IG41" s="22"/>
      <c r="IH41" s="22"/>
      <c r="II41" s="22"/>
    </row>
    <row r="42" spans="1:243" s="21" customFormat="1" ht="31.5" customHeight="1">
      <c r="A42" s="46">
        <v>6.12</v>
      </c>
      <c r="B42" s="47" t="s">
        <v>90</v>
      </c>
      <c r="C42" s="32"/>
      <c r="D42" s="32">
        <v>2</v>
      </c>
      <c r="E42" s="48" t="s">
        <v>47</v>
      </c>
      <c r="F42" s="75">
        <v>205.96</v>
      </c>
      <c r="G42" s="68"/>
      <c r="H42" s="68"/>
      <c r="I42" s="69" t="s">
        <v>33</v>
      </c>
      <c r="J42" s="70">
        <f t="shared" si="4"/>
        <v>1</v>
      </c>
      <c r="K42" s="68" t="s">
        <v>34</v>
      </c>
      <c r="L42" s="68" t="s">
        <v>4</v>
      </c>
      <c r="M42" s="71"/>
      <c r="N42" s="72"/>
      <c r="O42" s="72"/>
      <c r="P42" s="73"/>
      <c r="Q42" s="72"/>
      <c r="R42" s="72"/>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4">
        <f t="shared" si="5"/>
        <v>411.92</v>
      </c>
      <c r="BB42" s="41">
        <f t="shared" si="6"/>
        <v>411.92</v>
      </c>
      <c r="BC42" s="45" t="str">
        <f t="shared" si="7"/>
        <v>INR  Four Hundred &amp; Eleven  and Paise Ninety Two Only</v>
      </c>
      <c r="IA42" s="21">
        <v>6.12</v>
      </c>
      <c r="IB42" s="21" t="s">
        <v>90</v>
      </c>
      <c r="ID42" s="21">
        <v>2</v>
      </c>
      <c r="IE42" s="22" t="s">
        <v>47</v>
      </c>
      <c r="IF42" s="22"/>
      <c r="IG42" s="22"/>
      <c r="IH42" s="22"/>
      <c r="II42" s="22"/>
    </row>
    <row r="43" spans="1:243" s="21" customFormat="1" ht="94.5">
      <c r="A43" s="46">
        <v>6.13</v>
      </c>
      <c r="B43" s="47" t="s">
        <v>97</v>
      </c>
      <c r="C43" s="32"/>
      <c r="D43" s="55"/>
      <c r="E43" s="55"/>
      <c r="F43" s="55"/>
      <c r="G43" s="55"/>
      <c r="H43" s="55"/>
      <c r="I43" s="55"/>
      <c r="J43" s="55"/>
      <c r="K43" s="55"/>
      <c r="L43" s="55"/>
      <c r="M43" s="55"/>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IA43" s="21">
        <v>6.13</v>
      </c>
      <c r="IB43" s="21" t="s">
        <v>97</v>
      </c>
      <c r="IE43" s="22"/>
      <c r="IF43" s="22"/>
      <c r="IG43" s="22"/>
      <c r="IH43" s="22"/>
      <c r="II43" s="22"/>
    </row>
    <row r="44" spans="1:243" s="21" customFormat="1" ht="31.5" customHeight="1">
      <c r="A44" s="46">
        <v>6.14</v>
      </c>
      <c r="B44" s="47" t="s">
        <v>92</v>
      </c>
      <c r="C44" s="32"/>
      <c r="D44" s="32">
        <v>2</v>
      </c>
      <c r="E44" s="48" t="s">
        <v>47</v>
      </c>
      <c r="F44" s="75">
        <v>79.61</v>
      </c>
      <c r="G44" s="68"/>
      <c r="H44" s="68"/>
      <c r="I44" s="69" t="s">
        <v>33</v>
      </c>
      <c r="J44" s="70">
        <f t="shared" si="4"/>
        <v>1</v>
      </c>
      <c r="K44" s="68" t="s">
        <v>34</v>
      </c>
      <c r="L44" s="68" t="s">
        <v>4</v>
      </c>
      <c r="M44" s="71"/>
      <c r="N44" s="72"/>
      <c r="O44" s="72"/>
      <c r="P44" s="73"/>
      <c r="Q44" s="72"/>
      <c r="R44" s="72"/>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4">
        <f t="shared" si="5"/>
        <v>159.22</v>
      </c>
      <c r="BB44" s="41">
        <f t="shared" si="6"/>
        <v>159.22</v>
      </c>
      <c r="BC44" s="45" t="str">
        <f t="shared" si="7"/>
        <v>INR  One Hundred &amp; Fifty Nine  and Paise Twenty Two Only</v>
      </c>
      <c r="IA44" s="21">
        <v>6.14</v>
      </c>
      <c r="IB44" s="21" t="s">
        <v>92</v>
      </c>
      <c r="ID44" s="21">
        <v>2</v>
      </c>
      <c r="IE44" s="22" t="s">
        <v>47</v>
      </c>
      <c r="IF44" s="22"/>
      <c r="IG44" s="22"/>
      <c r="IH44" s="22"/>
      <c r="II44" s="22"/>
    </row>
    <row r="45" spans="1:243" s="21" customFormat="1" ht="31.5" customHeight="1">
      <c r="A45" s="46">
        <v>6.15</v>
      </c>
      <c r="B45" s="47" t="s">
        <v>59</v>
      </c>
      <c r="C45" s="32"/>
      <c r="D45" s="32">
        <v>2</v>
      </c>
      <c r="E45" s="48" t="s">
        <v>47</v>
      </c>
      <c r="F45" s="75">
        <v>66.24</v>
      </c>
      <c r="G45" s="68"/>
      <c r="H45" s="68"/>
      <c r="I45" s="69" t="s">
        <v>33</v>
      </c>
      <c r="J45" s="70">
        <f t="shared" si="4"/>
        <v>1</v>
      </c>
      <c r="K45" s="68" t="s">
        <v>34</v>
      </c>
      <c r="L45" s="68" t="s">
        <v>4</v>
      </c>
      <c r="M45" s="71"/>
      <c r="N45" s="72"/>
      <c r="O45" s="72"/>
      <c r="P45" s="73"/>
      <c r="Q45" s="72"/>
      <c r="R45" s="72"/>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4">
        <f t="shared" si="5"/>
        <v>132.48</v>
      </c>
      <c r="BB45" s="41">
        <f t="shared" si="6"/>
        <v>132.48</v>
      </c>
      <c r="BC45" s="45" t="str">
        <f t="shared" si="7"/>
        <v>INR  One Hundred &amp; Thirty Two  and Paise Forty Eight Only</v>
      </c>
      <c r="IA45" s="21">
        <v>6.15</v>
      </c>
      <c r="IB45" s="21" t="s">
        <v>59</v>
      </c>
      <c r="ID45" s="21">
        <v>2</v>
      </c>
      <c r="IE45" s="22" t="s">
        <v>47</v>
      </c>
      <c r="IF45" s="22"/>
      <c r="IG45" s="22"/>
      <c r="IH45" s="22"/>
      <c r="II45" s="22"/>
    </row>
    <row r="46" spans="1:243" s="21" customFormat="1" ht="94.5">
      <c r="A46" s="46">
        <v>6.16</v>
      </c>
      <c r="B46" s="47" t="s">
        <v>98</v>
      </c>
      <c r="C46" s="32"/>
      <c r="D46" s="55"/>
      <c r="E46" s="55"/>
      <c r="F46" s="55"/>
      <c r="G46" s="55"/>
      <c r="H46" s="55"/>
      <c r="I46" s="55"/>
      <c r="J46" s="55"/>
      <c r="K46" s="55"/>
      <c r="L46" s="55"/>
      <c r="M46" s="55"/>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IA46" s="21">
        <v>6.16</v>
      </c>
      <c r="IB46" s="21" t="s">
        <v>98</v>
      </c>
      <c r="IE46" s="22"/>
      <c r="IF46" s="22"/>
      <c r="IG46" s="22"/>
      <c r="IH46" s="22"/>
      <c r="II46" s="22"/>
    </row>
    <row r="47" spans="1:243" s="21" customFormat="1" ht="30" customHeight="1">
      <c r="A47" s="46">
        <v>6.17</v>
      </c>
      <c r="B47" s="47" t="s">
        <v>94</v>
      </c>
      <c r="C47" s="32"/>
      <c r="D47" s="32">
        <v>4</v>
      </c>
      <c r="E47" s="48" t="s">
        <v>47</v>
      </c>
      <c r="F47" s="75">
        <v>52.65</v>
      </c>
      <c r="G47" s="68"/>
      <c r="H47" s="68"/>
      <c r="I47" s="69" t="s">
        <v>33</v>
      </c>
      <c r="J47" s="70">
        <f t="shared" si="4"/>
        <v>1</v>
      </c>
      <c r="K47" s="68" t="s">
        <v>34</v>
      </c>
      <c r="L47" s="68" t="s">
        <v>4</v>
      </c>
      <c r="M47" s="71"/>
      <c r="N47" s="72"/>
      <c r="O47" s="72"/>
      <c r="P47" s="73"/>
      <c r="Q47" s="72"/>
      <c r="R47" s="72"/>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4">
        <f t="shared" si="5"/>
        <v>210.6</v>
      </c>
      <c r="BB47" s="41">
        <f t="shared" si="6"/>
        <v>210.6</v>
      </c>
      <c r="BC47" s="45" t="str">
        <f t="shared" si="7"/>
        <v>INR  Two Hundred &amp; Ten  and Paise Sixty Only</v>
      </c>
      <c r="IA47" s="21">
        <v>6.17</v>
      </c>
      <c r="IB47" s="21" t="s">
        <v>94</v>
      </c>
      <c r="ID47" s="21">
        <v>4</v>
      </c>
      <c r="IE47" s="22" t="s">
        <v>47</v>
      </c>
      <c r="IF47" s="22"/>
      <c r="IG47" s="22"/>
      <c r="IH47" s="22"/>
      <c r="II47" s="22"/>
    </row>
    <row r="48" spans="1:243" s="21" customFormat="1" ht="110.25">
      <c r="A48" s="46">
        <v>6.18</v>
      </c>
      <c r="B48" s="47" t="s">
        <v>99</v>
      </c>
      <c r="C48" s="32"/>
      <c r="D48" s="55"/>
      <c r="E48" s="55"/>
      <c r="F48" s="55"/>
      <c r="G48" s="55"/>
      <c r="H48" s="55"/>
      <c r="I48" s="55"/>
      <c r="J48" s="55"/>
      <c r="K48" s="55"/>
      <c r="L48" s="55"/>
      <c r="M48" s="55"/>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IA48" s="21">
        <v>6.18</v>
      </c>
      <c r="IB48" s="21" t="s">
        <v>99</v>
      </c>
      <c r="IE48" s="22"/>
      <c r="IF48" s="22"/>
      <c r="IG48" s="22"/>
      <c r="IH48" s="22"/>
      <c r="II48" s="22"/>
    </row>
    <row r="49" spans="1:243" s="21" customFormat="1" ht="28.5">
      <c r="A49" s="46">
        <v>6.19</v>
      </c>
      <c r="B49" s="47" t="s">
        <v>100</v>
      </c>
      <c r="C49" s="32"/>
      <c r="D49" s="32">
        <v>8</v>
      </c>
      <c r="E49" s="48" t="s">
        <v>47</v>
      </c>
      <c r="F49" s="75">
        <v>54.58</v>
      </c>
      <c r="G49" s="68"/>
      <c r="H49" s="68"/>
      <c r="I49" s="69" t="s">
        <v>33</v>
      </c>
      <c r="J49" s="70">
        <f t="shared" si="4"/>
        <v>1</v>
      </c>
      <c r="K49" s="68" t="s">
        <v>34</v>
      </c>
      <c r="L49" s="68" t="s">
        <v>4</v>
      </c>
      <c r="M49" s="71"/>
      <c r="N49" s="72"/>
      <c r="O49" s="72"/>
      <c r="P49" s="73"/>
      <c r="Q49" s="72"/>
      <c r="R49" s="72"/>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4">
        <f t="shared" si="5"/>
        <v>436.64</v>
      </c>
      <c r="BB49" s="41">
        <f t="shared" si="6"/>
        <v>436.64</v>
      </c>
      <c r="BC49" s="45" t="str">
        <f t="shared" si="7"/>
        <v>INR  Four Hundred &amp; Thirty Six  and Paise Sixty Four Only</v>
      </c>
      <c r="IA49" s="21">
        <v>6.19</v>
      </c>
      <c r="IB49" s="21" t="s">
        <v>100</v>
      </c>
      <c r="ID49" s="21">
        <v>8</v>
      </c>
      <c r="IE49" s="22" t="s">
        <v>47</v>
      </c>
      <c r="IF49" s="22"/>
      <c r="IG49" s="22"/>
      <c r="IH49" s="22"/>
      <c r="II49" s="22"/>
    </row>
    <row r="50" spans="1:243" s="21" customFormat="1" ht="15.75">
      <c r="A50" s="46">
        <v>7</v>
      </c>
      <c r="B50" s="47" t="s">
        <v>101</v>
      </c>
      <c r="C50" s="32"/>
      <c r="D50" s="55"/>
      <c r="E50" s="55"/>
      <c r="F50" s="55"/>
      <c r="G50" s="55"/>
      <c r="H50" s="55"/>
      <c r="I50" s="55"/>
      <c r="J50" s="55"/>
      <c r="K50" s="55"/>
      <c r="L50" s="55"/>
      <c r="M50" s="55"/>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IA50" s="21">
        <v>7</v>
      </c>
      <c r="IB50" s="21" t="s">
        <v>101</v>
      </c>
      <c r="IE50" s="22"/>
      <c r="IF50" s="22"/>
      <c r="IG50" s="22"/>
      <c r="IH50" s="22"/>
      <c r="II50" s="22"/>
    </row>
    <row r="51" spans="1:243" s="21" customFormat="1" ht="110.25">
      <c r="A51" s="46">
        <v>7.01</v>
      </c>
      <c r="B51" s="47" t="s">
        <v>102</v>
      </c>
      <c r="C51" s="32"/>
      <c r="D51" s="55"/>
      <c r="E51" s="55"/>
      <c r="F51" s="55"/>
      <c r="G51" s="55"/>
      <c r="H51" s="55"/>
      <c r="I51" s="55"/>
      <c r="J51" s="55"/>
      <c r="K51" s="55"/>
      <c r="L51" s="55"/>
      <c r="M51" s="55"/>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IA51" s="21">
        <v>7.01</v>
      </c>
      <c r="IB51" s="21" t="s">
        <v>102</v>
      </c>
      <c r="IE51" s="22"/>
      <c r="IF51" s="22"/>
      <c r="IG51" s="22"/>
      <c r="IH51" s="22"/>
      <c r="II51" s="22"/>
    </row>
    <row r="52" spans="1:243" s="21" customFormat="1" ht="42.75">
      <c r="A52" s="46">
        <v>7.02</v>
      </c>
      <c r="B52" s="47" t="s">
        <v>103</v>
      </c>
      <c r="C52" s="32"/>
      <c r="D52" s="32">
        <v>1.6</v>
      </c>
      <c r="E52" s="48" t="s">
        <v>43</v>
      </c>
      <c r="F52" s="75">
        <v>4192.15</v>
      </c>
      <c r="G52" s="68"/>
      <c r="H52" s="68"/>
      <c r="I52" s="69" t="s">
        <v>33</v>
      </c>
      <c r="J52" s="70">
        <f t="shared" si="4"/>
        <v>1</v>
      </c>
      <c r="K52" s="68" t="s">
        <v>34</v>
      </c>
      <c r="L52" s="68" t="s">
        <v>4</v>
      </c>
      <c r="M52" s="71"/>
      <c r="N52" s="72"/>
      <c r="O52" s="72"/>
      <c r="P52" s="73"/>
      <c r="Q52" s="72"/>
      <c r="R52" s="72"/>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4">
        <f t="shared" si="5"/>
        <v>6707.44</v>
      </c>
      <c r="BB52" s="41">
        <f t="shared" si="6"/>
        <v>6707.44</v>
      </c>
      <c r="BC52" s="45" t="str">
        <f t="shared" si="7"/>
        <v>INR  Six Thousand Seven Hundred &amp; Seven  and Paise Forty Four Only</v>
      </c>
      <c r="IA52" s="21">
        <v>7.02</v>
      </c>
      <c r="IB52" s="21" t="s">
        <v>103</v>
      </c>
      <c r="ID52" s="21">
        <v>1.6</v>
      </c>
      <c r="IE52" s="22" t="s">
        <v>43</v>
      </c>
      <c r="IF52" s="22"/>
      <c r="IG52" s="22"/>
      <c r="IH52" s="22"/>
      <c r="II52" s="22"/>
    </row>
    <row r="53" spans="1:243" s="21" customFormat="1" ht="110.25">
      <c r="A53" s="46">
        <v>7.03</v>
      </c>
      <c r="B53" s="47" t="s">
        <v>104</v>
      </c>
      <c r="C53" s="32"/>
      <c r="D53" s="55"/>
      <c r="E53" s="55"/>
      <c r="F53" s="55"/>
      <c r="G53" s="55"/>
      <c r="H53" s="55"/>
      <c r="I53" s="55"/>
      <c r="J53" s="55"/>
      <c r="K53" s="55"/>
      <c r="L53" s="55"/>
      <c r="M53" s="55"/>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IA53" s="21">
        <v>7.03</v>
      </c>
      <c r="IB53" s="21" t="s">
        <v>104</v>
      </c>
      <c r="IE53" s="22"/>
      <c r="IF53" s="22"/>
      <c r="IG53" s="22"/>
      <c r="IH53" s="22"/>
      <c r="II53" s="22"/>
    </row>
    <row r="54" spans="1:243" s="21" customFormat="1" ht="78.75">
      <c r="A54" s="46">
        <v>7.04</v>
      </c>
      <c r="B54" s="47" t="s">
        <v>105</v>
      </c>
      <c r="C54" s="32"/>
      <c r="D54" s="32">
        <v>13</v>
      </c>
      <c r="E54" s="48" t="s">
        <v>55</v>
      </c>
      <c r="F54" s="75">
        <v>100.53</v>
      </c>
      <c r="G54" s="68"/>
      <c r="H54" s="68"/>
      <c r="I54" s="69" t="s">
        <v>33</v>
      </c>
      <c r="J54" s="70">
        <f t="shared" si="4"/>
        <v>1</v>
      </c>
      <c r="K54" s="68" t="s">
        <v>34</v>
      </c>
      <c r="L54" s="68" t="s">
        <v>4</v>
      </c>
      <c r="M54" s="71"/>
      <c r="N54" s="72"/>
      <c r="O54" s="72"/>
      <c r="P54" s="73"/>
      <c r="Q54" s="72"/>
      <c r="R54" s="72"/>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4">
        <f t="shared" si="5"/>
        <v>1306.89</v>
      </c>
      <c r="BB54" s="41">
        <f t="shared" si="6"/>
        <v>1306.89</v>
      </c>
      <c r="BC54" s="45" t="str">
        <f t="shared" si="7"/>
        <v>INR  One Thousand Three Hundred &amp; Six  and Paise Eighty Nine Only</v>
      </c>
      <c r="IA54" s="21">
        <v>7.04</v>
      </c>
      <c r="IB54" s="21" t="s">
        <v>105</v>
      </c>
      <c r="ID54" s="21">
        <v>13</v>
      </c>
      <c r="IE54" s="22" t="s">
        <v>55</v>
      </c>
      <c r="IF54" s="22"/>
      <c r="IG54" s="22"/>
      <c r="IH54" s="22"/>
      <c r="II54" s="22"/>
    </row>
    <row r="55" spans="1:243" s="21" customFormat="1" ht="63">
      <c r="A55" s="46">
        <v>7.05</v>
      </c>
      <c r="B55" s="47" t="s">
        <v>106</v>
      </c>
      <c r="C55" s="32"/>
      <c r="D55" s="55"/>
      <c r="E55" s="55"/>
      <c r="F55" s="55"/>
      <c r="G55" s="55"/>
      <c r="H55" s="55"/>
      <c r="I55" s="55"/>
      <c r="J55" s="55"/>
      <c r="K55" s="55"/>
      <c r="L55" s="55"/>
      <c r="M55" s="55"/>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IA55" s="21">
        <v>7.05</v>
      </c>
      <c r="IB55" s="21" t="s">
        <v>106</v>
      </c>
      <c r="IE55" s="22"/>
      <c r="IF55" s="22"/>
      <c r="IG55" s="22"/>
      <c r="IH55" s="22"/>
      <c r="II55" s="22"/>
    </row>
    <row r="56" spans="1:243" s="21" customFormat="1" ht="47.25">
      <c r="A56" s="46">
        <v>7.06</v>
      </c>
      <c r="B56" s="47" t="s">
        <v>107</v>
      </c>
      <c r="C56" s="32"/>
      <c r="D56" s="32">
        <v>8</v>
      </c>
      <c r="E56" s="48" t="s">
        <v>43</v>
      </c>
      <c r="F56" s="75">
        <v>851.86</v>
      </c>
      <c r="G56" s="68"/>
      <c r="H56" s="68"/>
      <c r="I56" s="69" t="s">
        <v>33</v>
      </c>
      <c r="J56" s="70">
        <f t="shared" si="4"/>
        <v>1</v>
      </c>
      <c r="K56" s="68" t="s">
        <v>34</v>
      </c>
      <c r="L56" s="68" t="s">
        <v>4</v>
      </c>
      <c r="M56" s="71"/>
      <c r="N56" s="72"/>
      <c r="O56" s="72"/>
      <c r="P56" s="73"/>
      <c r="Q56" s="72"/>
      <c r="R56" s="72"/>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4">
        <f t="shared" si="5"/>
        <v>6814.88</v>
      </c>
      <c r="BB56" s="41">
        <f t="shared" si="6"/>
        <v>6814.88</v>
      </c>
      <c r="BC56" s="45" t="str">
        <f t="shared" si="7"/>
        <v>INR  Six Thousand Eight Hundred &amp; Fourteen  and Paise Eighty Eight Only</v>
      </c>
      <c r="IA56" s="21">
        <v>7.06</v>
      </c>
      <c r="IB56" s="21" t="s">
        <v>107</v>
      </c>
      <c r="ID56" s="21">
        <v>8</v>
      </c>
      <c r="IE56" s="22" t="s">
        <v>43</v>
      </c>
      <c r="IF56" s="22"/>
      <c r="IG56" s="22"/>
      <c r="IH56" s="22"/>
      <c r="II56" s="22"/>
    </row>
    <row r="57" spans="1:243" s="21" customFormat="1" ht="15.75">
      <c r="A57" s="46">
        <v>8</v>
      </c>
      <c r="B57" s="47" t="s">
        <v>108</v>
      </c>
      <c r="C57" s="32"/>
      <c r="D57" s="55"/>
      <c r="E57" s="55"/>
      <c r="F57" s="55"/>
      <c r="G57" s="55"/>
      <c r="H57" s="55"/>
      <c r="I57" s="55"/>
      <c r="J57" s="55"/>
      <c r="K57" s="55"/>
      <c r="L57" s="55"/>
      <c r="M57" s="55"/>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IA57" s="21">
        <v>8</v>
      </c>
      <c r="IB57" s="21" t="s">
        <v>108</v>
      </c>
      <c r="IE57" s="22"/>
      <c r="IF57" s="22"/>
      <c r="IG57" s="22"/>
      <c r="IH57" s="22"/>
      <c r="II57" s="22"/>
    </row>
    <row r="58" spans="1:243" s="21" customFormat="1" ht="204.75">
      <c r="A58" s="46">
        <v>8.01</v>
      </c>
      <c r="B58" s="47" t="s">
        <v>109</v>
      </c>
      <c r="C58" s="32"/>
      <c r="D58" s="55"/>
      <c r="E58" s="55"/>
      <c r="F58" s="55"/>
      <c r="G58" s="55"/>
      <c r="H58" s="55"/>
      <c r="I58" s="55"/>
      <c r="J58" s="55"/>
      <c r="K58" s="55"/>
      <c r="L58" s="55"/>
      <c r="M58" s="55"/>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IA58" s="21">
        <v>8.01</v>
      </c>
      <c r="IB58" s="21" t="s">
        <v>109</v>
      </c>
      <c r="IE58" s="22"/>
      <c r="IF58" s="22"/>
      <c r="IG58" s="22"/>
      <c r="IH58" s="22"/>
      <c r="II58" s="22"/>
    </row>
    <row r="59" spans="1:243" s="21" customFormat="1" ht="42.75">
      <c r="A59" s="46">
        <v>8.02</v>
      </c>
      <c r="B59" s="47" t="s">
        <v>60</v>
      </c>
      <c r="C59" s="32"/>
      <c r="D59" s="32">
        <v>5</v>
      </c>
      <c r="E59" s="48" t="s">
        <v>43</v>
      </c>
      <c r="F59" s="75">
        <v>1285.84</v>
      </c>
      <c r="G59" s="68"/>
      <c r="H59" s="68"/>
      <c r="I59" s="69" t="s">
        <v>33</v>
      </c>
      <c r="J59" s="70">
        <f t="shared" si="4"/>
        <v>1</v>
      </c>
      <c r="K59" s="68" t="s">
        <v>34</v>
      </c>
      <c r="L59" s="68" t="s">
        <v>4</v>
      </c>
      <c r="M59" s="71"/>
      <c r="N59" s="72"/>
      <c r="O59" s="72"/>
      <c r="P59" s="73"/>
      <c r="Q59" s="72"/>
      <c r="R59" s="72"/>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3"/>
      <c r="AZ59" s="73"/>
      <c r="BA59" s="74">
        <f t="shared" si="5"/>
        <v>6429.2</v>
      </c>
      <c r="BB59" s="41">
        <f t="shared" si="6"/>
        <v>6429.2</v>
      </c>
      <c r="BC59" s="45" t="str">
        <f t="shared" si="7"/>
        <v>INR  Six Thousand Four Hundred &amp; Twenty Nine  and Paise Twenty Only</v>
      </c>
      <c r="IA59" s="21">
        <v>8.02</v>
      </c>
      <c r="IB59" s="21" t="s">
        <v>60</v>
      </c>
      <c r="ID59" s="21">
        <v>5</v>
      </c>
      <c r="IE59" s="22" t="s">
        <v>43</v>
      </c>
      <c r="IF59" s="22"/>
      <c r="IG59" s="22"/>
      <c r="IH59" s="22"/>
      <c r="II59" s="22"/>
    </row>
    <row r="60" spans="1:243" s="21" customFormat="1" ht="204.75">
      <c r="A60" s="46">
        <v>8.03</v>
      </c>
      <c r="B60" s="47" t="s">
        <v>110</v>
      </c>
      <c r="C60" s="32"/>
      <c r="D60" s="55"/>
      <c r="E60" s="55"/>
      <c r="F60" s="55"/>
      <c r="G60" s="55"/>
      <c r="H60" s="55"/>
      <c r="I60" s="55"/>
      <c r="J60" s="55"/>
      <c r="K60" s="55"/>
      <c r="L60" s="55"/>
      <c r="M60" s="55"/>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IA60" s="21">
        <v>8.03</v>
      </c>
      <c r="IB60" s="21" t="s">
        <v>110</v>
      </c>
      <c r="IE60" s="22"/>
      <c r="IF60" s="22"/>
      <c r="IG60" s="22"/>
      <c r="IH60" s="22"/>
      <c r="II60" s="22"/>
    </row>
    <row r="61" spans="1:243" s="21" customFormat="1" ht="42.75">
      <c r="A61" s="46">
        <v>8.04</v>
      </c>
      <c r="B61" s="47" t="s">
        <v>60</v>
      </c>
      <c r="C61" s="32"/>
      <c r="D61" s="32">
        <v>45</v>
      </c>
      <c r="E61" s="48" t="s">
        <v>43</v>
      </c>
      <c r="F61" s="75">
        <v>1348.01</v>
      </c>
      <c r="G61" s="68"/>
      <c r="H61" s="68"/>
      <c r="I61" s="69" t="s">
        <v>33</v>
      </c>
      <c r="J61" s="70">
        <f t="shared" si="4"/>
        <v>1</v>
      </c>
      <c r="K61" s="68" t="s">
        <v>34</v>
      </c>
      <c r="L61" s="68" t="s">
        <v>4</v>
      </c>
      <c r="M61" s="71"/>
      <c r="N61" s="72"/>
      <c r="O61" s="72"/>
      <c r="P61" s="73"/>
      <c r="Q61" s="72"/>
      <c r="R61" s="72"/>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4">
        <f t="shared" si="5"/>
        <v>60660.45</v>
      </c>
      <c r="BB61" s="41">
        <f t="shared" si="6"/>
        <v>60660.45</v>
      </c>
      <c r="BC61" s="45" t="str">
        <f t="shared" si="7"/>
        <v>INR  Sixty Thousand Six Hundred &amp; Sixty  and Paise Forty Five Only</v>
      </c>
      <c r="IA61" s="21">
        <v>8.04</v>
      </c>
      <c r="IB61" s="21" t="s">
        <v>60</v>
      </c>
      <c r="ID61" s="21">
        <v>45</v>
      </c>
      <c r="IE61" s="22" t="s">
        <v>43</v>
      </c>
      <c r="IF61" s="22"/>
      <c r="IG61" s="22"/>
      <c r="IH61" s="22"/>
      <c r="II61" s="22"/>
    </row>
    <row r="62" spans="1:243" s="21" customFormat="1" ht="15.75">
      <c r="A62" s="46">
        <v>9</v>
      </c>
      <c r="B62" s="47" t="s">
        <v>111</v>
      </c>
      <c r="C62" s="32"/>
      <c r="D62" s="55"/>
      <c r="E62" s="55"/>
      <c r="F62" s="55"/>
      <c r="G62" s="55"/>
      <c r="H62" s="55"/>
      <c r="I62" s="55"/>
      <c r="J62" s="55"/>
      <c r="K62" s="55"/>
      <c r="L62" s="55"/>
      <c r="M62" s="55"/>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IA62" s="21">
        <v>9</v>
      </c>
      <c r="IB62" s="21" t="s">
        <v>111</v>
      </c>
      <c r="IE62" s="22"/>
      <c r="IF62" s="22"/>
      <c r="IG62" s="22"/>
      <c r="IH62" s="22"/>
      <c r="II62" s="22"/>
    </row>
    <row r="63" spans="1:243" s="21" customFormat="1" ht="15.75">
      <c r="A63" s="49">
        <v>9.01</v>
      </c>
      <c r="B63" s="47" t="s">
        <v>112</v>
      </c>
      <c r="C63" s="32"/>
      <c r="D63" s="55"/>
      <c r="E63" s="55"/>
      <c r="F63" s="55"/>
      <c r="G63" s="55"/>
      <c r="H63" s="55"/>
      <c r="I63" s="55"/>
      <c r="J63" s="55"/>
      <c r="K63" s="55"/>
      <c r="L63" s="55"/>
      <c r="M63" s="55"/>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IA63" s="21">
        <v>9.01</v>
      </c>
      <c r="IB63" s="21" t="s">
        <v>112</v>
      </c>
      <c r="IE63" s="22"/>
      <c r="IF63" s="22"/>
      <c r="IG63" s="22"/>
      <c r="IH63" s="22"/>
      <c r="II63" s="22"/>
    </row>
    <row r="64" spans="1:243" s="21" customFormat="1" ht="42.75">
      <c r="A64" s="49">
        <v>9.02</v>
      </c>
      <c r="B64" s="47" t="s">
        <v>48</v>
      </c>
      <c r="C64" s="32"/>
      <c r="D64" s="32">
        <v>25</v>
      </c>
      <c r="E64" s="48" t="s">
        <v>43</v>
      </c>
      <c r="F64" s="75">
        <v>258.09</v>
      </c>
      <c r="G64" s="68"/>
      <c r="H64" s="68"/>
      <c r="I64" s="69" t="s">
        <v>33</v>
      </c>
      <c r="J64" s="70">
        <f t="shared" si="4"/>
        <v>1</v>
      </c>
      <c r="K64" s="68" t="s">
        <v>34</v>
      </c>
      <c r="L64" s="68" t="s">
        <v>4</v>
      </c>
      <c r="M64" s="71"/>
      <c r="N64" s="72"/>
      <c r="O64" s="72"/>
      <c r="P64" s="73"/>
      <c r="Q64" s="72"/>
      <c r="R64" s="72"/>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4">
        <f t="shared" si="5"/>
        <v>6452.25</v>
      </c>
      <c r="BB64" s="41">
        <f t="shared" si="6"/>
        <v>6452.25</v>
      </c>
      <c r="BC64" s="45" t="str">
        <f t="shared" si="7"/>
        <v>INR  Six Thousand Four Hundred &amp; Fifty Two  and Paise Twenty Five Only</v>
      </c>
      <c r="IA64" s="21">
        <v>9.02</v>
      </c>
      <c r="IB64" s="21" t="s">
        <v>48</v>
      </c>
      <c r="ID64" s="21">
        <v>25</v>
      </c>
      <c r="IE64" s="22" t="s">
        <v>43</v>
      </c>
      <c r="IF64" s="22"/>
      <c r="IG64" s="22"/>
      <c r="IH64" s="22"/>
      <c r="II64" s="22"/>
    </row>
    <row r="65" spans="1:243" s="21" customFormat="1" ht="31.5">
      <c r="A65" s="49">
        <v>9.03</v>
      </c>
      <c r="B65" s="47" t="s">
        <v>113</v>
      </c>
      <c r="C65" s="32"/>
      <c r="D65" s="55"/>
      <c r="E65" s="55"/>
      <c r="F65" s="55"/>
      <c r="G65" s="55"/>
      <c r="H65" s="55"/>
      <c r="I65" s="55"/>
      <c r="J65" s="55"/>
      <c r="K65" s="55"/>
      <c r="L65" s="55"/>
      <c r="M65" s="55"/>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IA65" s="21">
        <v>9.03</v>
      </c>
      <c r="IB65" s="21" t="s">
        <v>113</v>
      </c>
      <c r="IE65" s="22"/>
      <c r="IF65" s="22"/>
      <c r="IG65" s="22"/>
      <c r="IH65" s="22"/>
      <c r="II65" s="22"/>
    </row>
    <row r="66" spans="1:243" s="21" customFormat="1" ht="42.75">
      <c r="A66" s="49">
        <v>9.04</v>
      </c>
      <c r="B66" s="47" t="s">
        <v>48</v>
      </c>
      <c r="C66" s="32"/>
      <c r="D66" s="32">
        <v>26</v>
      </c>
      <c r="E66" s="48" t="s">
        <v>43</v>
      </c>
      <c r="F66" s="75">
        <v>297.33</v>
      </c>
      <c r="G66" s="68"/>
      <c r="H66" s="68"/>
      <c r="I66" s="69" t="s">
        <v>33</v>
      </c>
      <c r="J66" s="70">
        <f t="shared" si="4"/>
        <v>1</v>
      </c>
      <c r="K66" s="68" t="s">
        <v>34</v>
      </c>
      <c r="L66" s="68" t="s">
        <v>4</v>
      </c>
      <c r="M66" s="71"/>
      <c r="N66" s="72"/>
      <c r="O66" s="72"/>
      <c r="P66" s="73"/>
      <c r="Q66" s="72"/>
      <c r="R66" s="72"/>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4">
        <f t="shared" si="5"/>
        <v>7730.58</v>
      </c>
      <c r="BB66" s="41">
        <f t="shared" si="6"/>
        <v>7730.58</v>
      </c>
      <c r="BC66" s="45" t="str">
        <f t="shared" si="7"/>
        <v>INR  Seven Thousand Seven Hundred &amp; Thirty  and Paise Fifty Eight Only</v>
      </c>
      <c r="IA66" s="21">
        <v>9.04</v>
      </c>
      <c r="IB66" s="21" t="s">
        <v>48</v>
      </c>
      <c r="ID66" s="21">
        <v>26</v>
      </c>
      <c r="IE66" s="22" t="s">
        <v>43</v>
      </c>
      <c r="IF66" s="22"/>
      <c r="IG66" s="22"/>
      <c r="IH66" s="22"/>
      <c r="II66" s="22"/>
    </row>
    <row r="67" spans="1:243" s="21" customFormat="1" ht="94.5">
      <c r="A67" s="49">
        <v>9.05</v>
      </c>
      <c r="B67" s="47" t="s">
        <v>114</v>
      </c>
      <c r="C67" s="32"/>
      <c r="D67" s="55"/>
      <c r="E67" s="55"/>
      <c r="F67" s="55"/>
      <c r="G67" s="55"/>
      <c r="H67" s="55"/>
      <c r="I67" s="55"/>
      <c r="J67" s="55"/>
      <c r="K67" s="55"/>
      <c r="L67" s="55"/>
      <c r="M67" s="55"/>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IA67" s="21">
        <v>9.05</v>
      </c>
      <c r="IB67" s="21" t="s">
        <v>114</v>
      </c>
      <c r="IE67" s="22"/>
      <c r="IF67" s="22"/>
      <c r="IG67" s="22"/>
      <c r="IH67" s="22"/>
      <c r="II67" s="22"/>
    </row>
    <row r="68" spans="1:243" s="21" customFormat="1" ht="42.75">
      <c r="A68" s="49">
        <v>9.06</v>
      </c>
      <c r="B68" s="47" t="s">
        <v>53</v>
      </c>
      <c r="C68" s="32"/>
      <c r="D68" s="32">
        <v>90</v>
      </c>
      <c r="E68" s="48" t="s">
        <v>43</v>
      </c>
      <c r="F68" s="75">
        <v>81.32</v>
      </c>
      <c r="G68" s="68"/>
      <c r="H68" s="68"/>
      <c r="I68" s="69" t="s">
        <v>33</v>
      </c>
      <c r="J68" s="70">
        <f t="shared" si="4"/>
        <v>1</v>
      </c>
      <c r="K68" s="68" t="s">
        <v>34</v>
      </c>
      <c r="L68" s="68" t="s">
        <v>4</v>
      </c>
      <c r="M68" s="71"/>
      <c r="N68" s="72"/>
      <c r="O68" s="72"/>
      <c r="P68" s="73"/>
      <c r="Q68" s="72"/>
      <c r="R68" s="72"/>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4">
        <f t="shared" si="5"/>
        <v>7318.8</v>
      </c>
      <c r="BB68" s="41">
        <f t="shared" si="6"/>
        <v>7318.8</v>
      </c>
      <c r="BC68" s="45" t="str">
        <f t="shared" si="7"/>
        <v>INR  Seven Thousand Three Hundred &amp; Eighteen  and Paise Eighty Only</v>
      </c>
      <c r="IA68" s="21">
        <v>9.06</v>
      </c>
      <c r="IB68" s="21" t="s">
        <v>53</v>
      </c>
      <c r="ID68" s="21">
        <v>90</v>
      </c>
      <c r="IE68" s="22" t="s">
        <v>43</v>
      </c>
      <c r="IF68" s="22"/>
      <c r="IG68" s="22"/>
      <c r="IH68" s="22"/>
      <c r="II68" s="22"/>
    </row>
    <row r="69" spans="1:243" s="21" customFormat="1" ht="47.25">
      <c r="A69" s="49">
        <v>9.07</v>
      </c>
      <c r="B69" s="47" t="s">
        <v>115</v>
      </c>
      <c r="C69" s="32"/>
      <c r="D69" s="55"/>
      <c r="E69" s="55"/>
      <c r="F69" s="55"/>
      <c r="G69" s="55"/>
      <c r="H69" s="55"/>
      <c r="I69" s="55"/>
      <c r="J69" s="55"/>
      <c r="K69" s="55"/>
      <c r="L69" s="55"/>
      <c r="M69" s="55"/>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IA69" s="21">
        <v>9.07</v>
      </c>
      <c r="IB69" s="21" t="s">
        <v>115</v>
      </c>
      <c r="IE69" s="22"/>
      <c r="IF69" s="22"/>
      <c r="IG69" s="22"/>
      <c r="IH69" s="22"/>
      <c r="II69" s="22"/>
    </row>
    <row r="70" spans="1:243" s="21" customFormat="1" ht="28.5">
      <c r="A70" s="49">
        <v>9.08</v>
      </c>
      <c r="B70" s="47" t="s">
        <v>53</v>
      </c>
      <c r="C70" s="32"/>
      <c r="D70" s="32">
        <v>5.5</v>
      </c>
      <c r="E70" s="48" t="s">
        <v>43</v>
      </c>
      <c r="F70" s="75">
        <v>115.26</v>
      </c>
      <c r="G70" s="68"/>
      <c r="H70" s="68"/>
      <c r="I70" s="69" t="s">
        <v>33</v>
      </c>
      <c r="J70" s="70">
        <f t="shared" si="4"/>
        <v>1</v>
      </c>
      <c r="K70" s="68" t="s">
        <v>34</v>
      </c>
      <c r="L70" s="68" t="s">
        <v>4</v>
      </c>
      <c r="M70" s="71"/>
      <c r="N70" s="72"/>
      <c r="O70" s="72"/>
      <c r="P70" s="73"/>
      <c r="Q70" s="72"/>
      <c r="R70" s="72"/>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4">
        <f t="shared" si="5"/>
        <v>633.93</v>
      </c>
      <c r="BB70" s="41">
        <f t="shared" si="6"/>
        <v>633.93</v>
      </c>
      <c r="BC70" s="45" t="str">
        <f t="shared" si="7"/>
        <v>INR  Six Hundred &amp; Thirty Three  and Paise Ninety Three Only</v>
      </c>
      <c r="IA70" s="21">
        <v>9.08</v>
      </c>
      <c r="IB70" s="21" t="s">
        <v>53</v>
      </c>
      <c r="ID70" s="21">
        <v>5.5</v>
      </c>
      <c r="IE70" s="22" t="s">
        <v>43</v>
      </c>
      <c r="IF70" s="22"/>
      <c r="IG70" s="22"/>
      <c r="IH70" s="22"/>
      <c r="II70" s="22"/>
    </row>
    <row r="71" spans="1:243" s="21" customFormat="1" ht="63">
      <c r="A71" s="49">
        <v>9.09</v>
      </c>
      <c r="B71" s="47" t="s">
        <v>116</v>
      </c>
      <c r="C71" s="32"/>
      <c r="D71" s="55"/>
      <c r="E71" s="55"/>
      <c r="F71" s="55"/>
      <c r="G71" s="55"/>
      <c r="H71" s="55"/>
      <c r="I71" s="55"/>
      <c r="J71" s="55"/>
      <c r="K71" s="55"/>
      <c r="L71" s="55"/>
      <c r="M71" s="55"/>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IA71" s="21">
        <v>9.09</v>
      </c>
      <c r="IB71" s="21" t="s">
        <v>116</v>
      </c>
      <c r="IE71" s="22"/>
      <c r="IF71" s="22"/>
      <c r="IG71" s="22"/>
      <c r="IH71" s="22"/>
      <c r="II71" s="22"/>
    </row>
    <row r="72" spans="1:243" s="21" customFormat="1" ht="63">
      <c r="A72" s="49">
        <v>9.1</v>
      </c>
      <c r="B72" s="47" t="s">
        <v>61</v>
      </c>
      <c r="C72" s="32"/>
      <c r="D72" s="32">
        <v>8.5</v>
      </c>
      <c r="E72" s="48" t="s">
        <v>43</v>
      </c>
      <c r="F72" s="75">
        <v>167.82</v>
      </c>
      <c r="G72" s="68"/>
      <c r="H72" s="68"/>
      <c r="I72" s="69" t="s">
        <v>33</v>
      </c>
      <c r="J72" s="70">
        <f t="shared" si="4"/>
        <v>1</v>
      </c>
      <c r="K72" s="68" t="s">
        <v>34</v>
      </c>
      <c r="L72" s="68" t="s">
        <v>4</v>
      </c>
      <c r="M72" s="71"/>
      <c r="N72" s="72"/>
      <c r="O72" s="72"/>
      <c r="P72" s="73"/>
      <c r="Q72" s="72"/>
      <c r="R72" s="72"/>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4">
        <f t="shared" si="5"/>
        <v>1426.47</v>
      </c>
      <c r="BB72" s="41">
        <f t="shared" si="6"/>
        <v>1426.47</v>
      </c>
      <c r="BC72" s="45" t="str">
        <f t="shared" si="7"/>
        <v>INR  One Thousand Four Hundred &amp; Twenty Six  and Paise Forty Seven Only</v>
      </c>
      <c r="IA72" s="21">
        <v>9.1</v>
      </c>
      <c r="IB72" s="21" t="s">
        <v>61</v>
      </c>
      <c r="ID72" s="21">
        <v>8.5</v>
      </c>
      <c r="IE72" s="22" t="s">
        <v>43</v>
      </c>
      <c r="IF72" s="22"/>
      <c r="IG72" s="22"/>
      <c r="IH72" s="22"/>
      <c r="II72" s="22"/>
    </row>
    <row r="73" spans="1:243" s="21" customFormat="1" ht="94.5">
      <c r="A73" s="49">
        <v>9.11</v>
      </c>
      <c r="B73" s="47" t="s">
        <v>62</v>
      </c>
      <c r="C73" s="32"/>
      <c r="D73" s="32">
        <v>40</v>
      </c>
      <c r="E73" s="48" t="s">
        <v>43</v>
      </c>
      <c r="F73" s="75">
        <v>108.59</v>
      </c>
      <c r="G73" s="68"/>
      <c r="H73" s="68"/>
      <c r="I73" s="69" t="s">
        <v>33</v>
      </c>
      <c r="J73" s="70">
        <f t="shared" si="4"/>
        <v>1</v>
      </c>
      <c r="K73" s="68" t="s">
        <v>34</v>
      </c>
      <c r="L73" s="68" t="s">
        <v>4</v>
      </c>
      <c r="M73" s="71"/>
      <c r="N73" s="72"/>
      <c r="O73" s="72"/>
      <c r="P73" s="73"/>
      <c r="Q73" s="72"/>
      <c r="R73" s="72"/>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4">
        <f t="shared" si="5"/>
        <v>4343.6</v>
      </c>
      <c r="BB73" s="41">
        <f t="shared" si="6"/>
        <v>4343.6</v>
      </c>
      <c r="BC73" s="45" t="str">
        <f t="shared" si="7"/>
        <v>INR  Four Thousand Three Hundred &amp; Forty Three  and Paise Sixty Only</v>
      </c>
      <c r="IA73" s="21">
        <v>9.11</v>
      </c>
      <c r="IB73" s="21" t="s">
        <v>62</v>
      </c>
      <c r="ID73" s="21">
        <v>40</v>
      </c>
      <c r="IE73" s="22" t="s">
        <v>43</v>
      </c>
      <c r="IF73" s="22"/>
      <c r="IG73" s="22"/>
      <c r="IH73" s="22"/>
      <c r="II73" s="22"/>
    </row>
    <row r="74" spans="1:243" s="21" customFormat="1" ht="31.5">
      <c r="A74" s="49">
        <v>9.12</v>
      </c>
      <c r="B74" s="47" t="s">
        <v>117</v>
      </c>
      <c r="C74" s="32"/>
      <c r="D74" s="55"/>
      <c r="E74" s="55"/>
      <c r="F74" s="55"/>
      <c r="G74" s="55"/>
      <c r="H74" s="55"/>
      <c r="I74" s="55"/>
      <c r="J74" s="55"/>
      <c r="K74" s="55"/>
      <c r="L74" s="55"/>
      <c r="M74" s="55"/>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IA74" s="21">
        <v>9.12</v>
      </c>
      <c r="IB74" s="21" t="s">
        <v>117</v>
      </c>
      <c r="IE74" s="22"/>
      <c r="IF74" s="22"/>
      <c r="IG74" s="22"/>
      <c r="IH74" s="22"/>
      <c r="II74" s="22"/>
    </row>
    <row r="75" spans="1:243" s="21" customFormat="1" ht="28.5">
      <c r="A75" s="49">
        <v>9.13</v>
      </c>
      <c r="B75" s="47" t="s">
        <v>118</v>
      </c>
      <c r="C75" s="32"/>
      <c r="D75" s="32">
        <v>45</v>
      </c>
      <c r="E75" s="48" t="s">
        <v>43</v>
      </c>
      <c r="F75" s="75">
        <v>16.66</v>
      </c>
      <c r="G75" s="68"/>
      <c r="H75" s="68"/>
      <c r="I75" s="69" t="s">
        <v>33</v>
      </c>
      <c r="J75" s="70">
        <f t="shared" si="4"/>
        <v>1</v>
      </c>
      <c r="K75" s="68" t="s">
        <v>34</v>
      </c>
      <c r="L75" s="68" t="s">
        <v>4</v>
      </c>
      <c r="M75" s="71"/>
      <c r="N75" s="72"/>
      <c r="O75" s="72"/>
      <c r="P75" s="73"/>
      <c r="Q75" s="72"/>
      <c r="R75" s="72"/>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4">
        <f t="shared" si="5"/>
        <v>749.7</v>
      </c>
      <c r="BB75" s="41">
        <f t="shared" si="6"/>
        <v>749.7</v>
      </c>
      <c r="BC75" s="45" t="str">
        <f t="shared" si="7"/>
        <v>INR  Seven Hundred &amp; Forty Nine  and Paise Seventy Only</v>
      </c>
      <c r="IA75" s="21">
        <v>9.13</v>
      </c>
      <c r="IB75" s="21" t="s">
        <v>118</v>
      </c>
      <c r="ID75" s="21">
        <v>45</v>
      </c>
      <c r="IE75" s="22" t="s">
        <v>43</v>
      </c>
      <c r="IF75" s="22"/>
      <c r="IG75" s="22"/>
      <c r="IH75" s="22"/>
      <c r="II75" s="22"/>
    </row>
    <row r="76" spans="1:243" s="21" customFormat="1" ht="78.75">
      <c r="A76" s="49">
        <v>9.14</v>
      </c>
      <c r="B76" s="47" t="s">
        <v>119</v>
      </c>
      <c r="C76" s="32"/>
      <c r="D76" s="55"/>
      <c r="E76" s="55"/>
      <c r="F76" s="55"/>
      <c r="G76" s="55"/>
      <c r="H76" s="55"/>
      <c r="I76" s="55"/>
      <c r="J76" s="55"/>
      <c r="K76" s="55"/>
      <c r="L76" s="55"/>
      <c r="M76" s="55"/>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56"/>
      <c r="BC76" s="56"/>
      <c r="IA76" s="21">
        <v>9.14</v>
      </c>
      <c r="IB76" s="21" t="s">
        <v>119</v>
      </c>
      <c r="IE76" s="22"/>
      <c r="IF76" s="22"/>
      <c r="IG76" s="22"/>
      <c r="IH76" s="22"/>
      <c r="II76" s="22"/>
    </row>
    <row r="77" spans="1:243" s="21" customFormat="1" ht="42.75">
      <c r="A77" s="49">
        <v>9.15</v>
      </c>
      <c r="B77" s="47" t="s">
        <v>63</v>
      </c>
      <c r="C77" s="32"/>
      <c r="D77" s="32">
        <v>87</v>
      </c>
      <c r="E77" s="48" t="s">
        <v>43</v>
      </c>
      <c r="F77" s="75">
        <v>49.8</v>
      </c>
      <c r="G77" s="68"/>
      <c r="H77" s="68"/>
      <c r="I77" s="69" t="s">
        <v>33</v>
      </c>
      <c r="J77" s="70">
        <f t="shared" si="4"/>
        <v>1</v>
      </c>
      <c r="K77" s="68" t="s">
        <v>34</v>
      </c>
      <c r="L77" s="68" t="s">
        <v>4</v>
      </c>
      <c r="M77" s="71"/>
      <c r="N77" s="72"/>
      <c r="O77" s="72"/>
      <c r="P77" s="73"/>
      <c r="Q77" s="72"/>
      <c r="R77" s="72"/>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4">
        <f t="shared" si="5"/>
        <v>4332.6</v>
      </c>
      <c r="BB77" s="41">
        <f t="shared" si="6"/>
        <v>4332.6</v>
      </c>
      <c r="BC77" s="45" t="str">
        <f t="shared" si="7"/>
        <v>INR  Four Thousand Three Hundred &amp; Thirty Two  and Paise Sixty Only</v>
      </c>
      <c r="IA77" s="21">
        <v>9.15</v>
      </c>
      <c r="IB77" s="21" t="s">
        <v>63</v>
      </c>
      <c r="ID77" s="21">
        <v>87</v>
      </c>
      <c r="IE77" s="22" t="s">
        <v>43</v>
      </c>
      <c r="IF77" s="22"/>
      <c r="IG77" s="22"/>
      <c r="IH77" s="22"/>
      <c r="II77" s="22"/>
    </row>
    <row r="78" spans="1:243" s="21" customFormat="1" ht="94.5">
      <c r="A78" s="49">
        <v>9.16</v>
      </c>
      <c r="B78" s="47" t="s">
        <v>64</v>
      </c>
      <c r="C78" s="32"/>
      <c r="D78" s="32">
        <v>33</v>
      </c>
      <c r="E78" s="48" t="s">
        <v>43</v>
      </c>
      <c r="F78" s="75">
        <v>18.28</v>
      </c>
      <c r="G78" s="68"/>
      <c r="H78" s="68"/>
      <c r="I78" s="69" t="s">
        <v>33</v>
      </c>
      <c r="J78" s="70">
        <f t="shared" si="4"/>
        <v>1</v>
      </c>
      <c r="K78" s="68" t="s">
        <v>34</v>
      </c>
      <c r="L78" s="68" t="s">
        <v>4</v>
      </c>
      <c r="M78" s="71"/>
      <c r="N78" s="72"/>
      <c r="O78" s="72"/>
      <c r="P78" s="73"/>
      <c r="Q78" s="72"/>
      <c r="R78" s="72"/>
      <c r="S78" s="73"/>
      <c r="T78" s="73"/>
      <c r="U78" s="73"/>
      <c r="V78" s="73"/>
      <c r="W78" s="73"/>
      <c r="X78" s="73"/>
      <c r="Y78" s="73"/>
      <c r="Z78" s="73"/>
      <c r="AA78" s="73"/>
      <c r="AB78" s="73"/>
      <c r="AC78" s="73"/>
      <c r="AD78" s="73"/>
      <c r="AE78" s="73"/>
      <c r="AF78" s="73"/>
      <c r="AG78" s="73"/>
      <c r="AH78" s="73"/>
      <c r="AI78" s="73"/>
      <c r="AJ78" s="73"/>
      <c r="AK78" s="73"/>
      <c r="AL78" s="73"/>
      <c r="AM78" s="73"/>
      <c r="AN78" s="73"/>
      <c r="AO78" s="73"/>
      <c r="AP78" s="73"/>
      <c r="AQ78" s="73"/>
      <c r="AR78" s="73"/>
      <c r="AS78" s="73"/>
      <c r="AT78" s="73"/>
      <c r="AU78" s="73"/>
      <c r="AV78" s="73"/>
      <c r="AW78" s="73"/>
      <c r="AX78" s="73"/>
      <c r="AY78" s="73"/>
      <c r="AZ78" s="73"/>
      <c r="BA78" s="74">
        <f t="shared" si="5"/>
        <v>603.24</v>
      </c>
      <c r="BB78" s="41">
        <f t="shared" si="6"/>
        <v>603.24</v>
      </c>
      <c r="BC78" s="45" t="str">
        <f t="shared" si="7"/>
        <v>INR  Six Hundred &amp; Three  and Paise Twenty Four Only</v>
      </c>
      <c r="IA78" s="21">
        <v>9.16</v>
      </c>
      <c r="IB78" s="21" t="s">
        <v>64</v>
      </c>
      <c r="ID78" s="21">
        <v>33</v>
      </c>
      <c r="IE78" s="22" t="s">
        <v>43</v>
      </c>
      <c r="IF78" s="22"/>
      <c r="IG78" s="22"/>
      <c r="IH78" s="22"/>
      <c r="II78" s="22"/>
    </row>
    <row r="79" spans="1:243" s="21" customFormat="1" ht="63">
      <c r="A79" s="49">
        <v>9.17</v>
      </c>
      <c r="B79" s="47" t="s">
        <v>116</v>
      </c>
      <c r="C79" s="32"/>
      <c r="D79" s="55"/>
      <c r="E79" s="55"/>
      <c r="F79" s="55"/>
      <c r="G79" s="55"/>
      <c r="H79" s="55"/>
      <c r="I79" s="55"/>
      <c r="J79" s="55"/>
      <c r="K79" s="55"/>
      <c r="L79" s="55"/>
      <c r="M79" s="55"/>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IA79" s="21">
        <v>9.17</v>
      </c>
      <c r="IB79" s="21" t="s">
        <v>116</v>
      </c>
      <c r="IE79" s="22"/>
      <c r="IF79" s="22"/>
      <c r="IG79" s="22"/>
      <c r="IH79" s="22"/>
      <c r="II79" s="22"/>
    </row>
    <row r="80" spans="1:243" s="21" customFormat="1" ht="42.75">
      <c r="A80" s="49">
        <v>9.18</v>
      </c>
      <c r="B80" s="47" t="s">
        <v>65</v>
      </c>
      <c r="C80" s="32"/>
      <c r="D80" s="32">
        <v>25</v>
      </c>
      <c r="E80" s="48" t="s">
        <v>43</v>
      </c>
      <c r="F80" s="75">
        <v>75.89</v>
      </c>
      <c r="G80" s="68"/>
      <c r="H80" s="68"/>
      <c r="I80" s="69" t="s">
        <v>33</v>
      </c>
      <c r="J80" s="70">
        <f t="shared" si="4"/>
        <v>1</v>
      </c>
      <c r="K80" s="68" t="s">
        <v>34</v>
      </c>
      <c r="L80" s="68" t="s">
        <v>4</v>
      </c>
      <c r="M80" s="71"/>
      <c r="N80" s="72"/>
      <c r="O80" s="72"/>
      <c r="P80" s="73"/>
      <c r="Q80" s="72"/>
      <c r="R80" s="72"/>
      <c r="S80" s="73"/>
      <c r="T80" s="73"/>
      <c r="U80" s="73"/>
      <c r="V80" s="73"/>
      <c r="W80" s="73"/>
      <c r="X80" s="73"/>
      <c r="Y80" s="73"/>
      <c r="Z80" s="73"/>
      <c r="AA80" s="73"/>
      <c r="AB80" s="73"/>
      <c r="AC80" s="73"/>
      <c r="AD80" s="73"/>
      <c r="AE80" s="73"/>
      <c r="AF80" s="73"/>
      <c r="AG80" s="73"/>
      <c r="AH80" s="73"/>
      <c r="AI80" s="73"/>
      <c r="AJ80" s="73"/>
      <c r="AK80" s="73"/>
      <c r="AL80" s="73"/>
      <c r="AM80" s="73"/>
      <c r="AN80" s="73"/>
      <c r="AO80" s="73"/>
      <c r="AP80" s="73"/>
      <c r="AQ80" s="73"/>
      <c r="AR80" s="73"/>
      <c r="AS80" s="73"/>
      <c r="AT80" s="73"/>
      <c r="AU80" s="73"/>
      <c r="AV80" s="73"/>
      <c r="AW80" s="73"/>
      <c r="AX80" s="73"/>
      <c r="AY80" s="73"/>
      <c r="AZ80" s="73"/>
      <c r="BA80" s="74">
        <f t="shared" si="5"/>
        <v>1897.25</v>
      </c>
      <c r="BB80" s="41">
        <f t="shared" si="6"/>
        <v>1897.25</v>
      </c>
      <c r="BC80" s="45" t="str">
        <f t="shared" si="7"/>
        <v>INR  One Thousand Eight Hundred &amp; Ninety Seven  and Paise Twenty Five Only</v>
      </c>
      <c r="IA80" s="21">
        <v>9.18</v>
      </c>
      <c r="IB80" s="21" t="s">
        <v>65</v>
      </c>
      <c r="ID80" s="21">
        <v>25</v>
      </c>
      <c r="IE80" s="22" t="s">
        <v>43</v>
      </c>
      <c r="IF80" s="22"/>
      <c r="IG80" s="22"/>
      <c r="IH80" s="22"/>
      <c r="II80" s="22"/>
    </row>
    <row r="81" spans="1:243" s="21" customFormat="1" ht="47.25">
      <c r="A81" s="49">
        <v>9.19</v>
      </c>
      <c r="B81" s="47" t="s">
        <v>120</v>
      </c>
      <c r="C81" s="32"/>
      <c r="D81" s="55"/>
      <c r="E81" s="55"/>
      <c r="F81" s="55"/>
      <c r="G81" s="55"/>
      <c r="H81" s="55"/>
      <c r="I81" s="55"/>
      <c r="J81" s="55"/>
      <c r="K81" s="55"/>
      <c r="L81" s="55"/>
      <c r="M81" s="55"/>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IA81" s="21">
        <v>9.19</v>
      </c>
      <c r="IB81" s="21" t="s">
        <v>120</v>
      </c>
      <c r="IE81" s="22"/>
      <c r="IF81" s="22"/>
      <c r="IG81" s="22"/>
      <c r="IH81" s="22"/>
      <c r="II81" s="22"/>
    </row>
    <row r="82" spans="1:243" s="21" customFormat="1" ht="47.25">
      <c r="A82" s="49">
        <v>9.2</v>
      </c>
      <c r="B82" s="47" t="s">
        <v>66</v>
      </c>
      <c r="C82" s="32"/>
      <c r="D82" s="32">
        <v>77</v>
      </c>
      <c r="E82" s="48" t="s">
        <v>43</v>
      </c>
      <c r="F82" s="75">
        <v>95.22</v>
      </c>
      <c r="G82" s="68"/>
      <c r="H82" s="68"/>
      <c r="I82" s="69" t="s">
        <v>33</v>
      </c>
      <c r="J82" s="70">
        <f t="shared" si="4"/>
        <v>1</v>
      </c>
      <c r="K82" s="68" t="s">
        <v>34</v>
      </c>
      <c r="L82" s="68" t="s">
        <v>4</v>
      </c>
      <c r="M82" s="71"/>
      <c r="N82" s="72"/>
      <c r="O82" s="72"/>
      <c r="P82" s="73"/>
      <c r="Q82" s="72"/>
      <c r="R82" s="72"/>
      <c r="S82" s="73"/>
      <c r="T82" s="73"/>
      <c r="U82" s="73"/>
      <c r="V82" s="73"/>
      <c r="W82" s="73"/>
      <c r="X82" s="73"/>
      <c r="Y82" s="73"/>
      <c r="Z82" s="73"/>
      <c r="AA82" s="73"/>
      <c r="AB82" s="73"/>
      <c r="AC82" s="73"/>
      <c r="AD82" s="73"/>
      <c r="AE82" s="73"/>
      <c r="AF82" s="73"/>
      <c r="AG82" s="73"/>
      <c r="AH82" s="73"/>
      <c r="AI82" s="73"/>
      <c r="AJ82" s="73"/>
      <c r="AK82" s="73"/>
      <c r="AL82" s="73"/>
      <c r="AM82" s="73"/>
      <c r="AN82" s="73"/>
      <c r="AO82" s="73"/>
      <c r="AP82" s="73"/>
      <c r="AQ82" s="73"/>
      <c r="AR82" s="73"/>
      <c r="AS82" s="73"/>
      <c r="AT82" s="73"/>
      <c r="AU82" s="73"/>
      <c r="AV82" s="73"/>
      <c r="AW82" s="73"/>
      <c r="AX82" s="73"/>
      <c r="AY82" s="73"/>
      <c r="AZ82" s="73"/>
      <c r="BA82" s="74">
        <f t="shared" si="5"/>
        <v>7331.94</v>
      </c>
      <c r="BB82" s="41">
        <f t="shared" si="6"/>
        <v>7331.94</v>
      </c>
      <c r="BC82" s="45" t="str">
        <f t="shared" si="7"/>
        <v>INR  Seven Thousand Three Hundred &amp; Thirty One  and Paise Ninety Four Only</v>
      </c>
      <c r="IA82" s="21">
        <v>9.2</v>
      </c>
      <c r="IB82" s="21" t="s">
        <v>66</v>
      </c>
      <c r="ID82" s="21">
        <v>77</v>
      </c>
      <c r="IE82" s="22" t="s">
        <v>43</v>
      </c>
      <c r="IF82" s="22"/>
      <c r="IG82" s="22"/>
      <c r="IH82" s="22"/>
      <c r="II82" s="22"/>
    </row>
    <row r="83" spans="1:243" s="21" customFormat="1" ht="15.75">
      <c r="A83" s="46">
        <v>10</v>
      </c>
      <c r="B83" s="47" t="s">
        <v>121</v>
      </c>
      <c r="C83" s="32"/>
      <c r="D83" s="55"/>
      <c r="E83" s="55"/>
      <c r="F83" s="55"/>
      <c r="G83" s="55"/>
      <c r="H83" s="55"/>
      <c r="I83" s="55"/>
      <c r="J83" s="55"/>
      <c r="K83" s="55"/>
      <c r="L83" s="55"/>
      <c r="M83" s="55"/>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IA83" s="21">
        <v>10</v>
      </c>
      <c r="IB83" s="21" t="s">
        <v>121</v>
      </c>
      <c r="IE83" s="22"/>
      <c r="IF83" s="22"/>
      <c r="IG83" s="22"/>
      <c r="IH83" s="22"/>
      <c r="II83" s="22"/>
    </row>
    <row r="84" spans="1:243" s="21" customFormat="1" ht="110.25" customHeight="1">
      <c r="A84" s="46">
        <v>10.01</v>
      </c>
      <c r="B84" s="47" t="s">
        <v>122</v>
      </c>
      <c r="C84" s="32"/>
      <c r="D84" s="55"/>
      <c r="E84" s="55"/>
      <c r="F84" s="55"/>
      <c r="G84" s="55"/>
      <c r="H84" s="55"/>
      <c r="I84" s="55"/>
      <c r="J84" s="55"/>
      <c r="K84" s="55"/>
      <c r="L84" s="55"/>
      <c r="M84" s="55"/>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IA84" s="21">
        <v>10.01</v>
      </c>
      <c r="IB84" s="21" t="s">
        <v>122</v>
      </c>
      <c r="IE84" s="22"/>
      <c r="IF84" s="22"/>
      <c r="IG84" s="22"/>
      <c r="IH84" s="22"/>
      <c r="II84" s="22"/>
    </row>
    <row r="85" spans="1:243" s="21" customFormat="1" ht="42.75">
      <c r="A85" s="46">
        <v>10.02</v>
      </c>
      <c r="B85" s="47" t="s">
        <v>67</v>
      </c>
      <c r="C85" s="32"/>
      <c r="D85" s="32">
        <v>10</v>
      </c>
      <c r="E85" s="48" t="s">
        <v>43</v>
      </c>
      <c r="F85" s="75">
        <v>419.11</v>
      </c>
      <c r="G85" s="68"/>
      <c r="H85" s="68"/>
      <c r="I85" s="69" t="s">
        <v>33</v>
      </c>
      <c r="J85" s="70">
        <f t="shared" si="4"/>
        <v>1</v>
      </c>
      <c r="K85" s="68" t="s">
        <v>34</v>
      </c>
      <c r="L85" s="68" t="s">
        <v>4</v>
      </c>
      <c r="M85" s="71"/>
      <c r="N85" s="72"/>
      <c r="O85" s="72"/>
      <c r="P85" s="73"/>
      <c r="Q85" s="72"/>
      <c r="R85" s="72"/>
      <c r="S85" s="73"/>
      <c r="T85" s="73"/>
      <c r="U85" s="73"/>
      <c r="V85" s="73"/>
      <c r="W85" s="73"/>
      <c r="X85" s="73"/>
      <c r="Y85" s="73"/>
      <c r="Z85" s="73"/>
      <c r="AA85" s="73"/>
      <c r="AB85" s="73"/>
      <c r="AC85" s="73"/>
      <c r="AD85" s="73"/>
      <c r="AE85" s="73"/>
      <c r="AF85" s="73"/>
      <c r="AG85" s="73"/>
      <c r="AH85" s="73"/>
      <c r="AI85" s="73"/>
      <c r="AJ85" s="73"/>
      <c r="AK85" s="73"/>
      <c r="AL85" s="73"/>
      <c r="AM85" s="73"/>
      <c r="AN85" s="73"/>
      <c r="AO85" s="73"/>
      <c r="AP85" s="73"/>
      <c r="AQ85" s="73"/>
      <c r="AR85" s="73"/>
      <c r="AS85" s="73"/>
      <c r="AT85" s="73"/>
      <c r="AU85" s="73"/>
      <c r="AV85" s="73"/>
      <c r="AW85" s="73"/>
      <c r="AX85" s="73"/>
      <c r="AY85" s="73"/>
      <c r="AZ85" s="73"/>
      <c r="BA85" s="74">
        <f t="shared" si="5"/>
        <v>4191.1</v>
      </c>
      <c r="BB85" s="41">
        <f t="shared" si="6"/>
        <v>4191.1</v>
      </c>
      <c r="BC85" s="45" t="str">
        <f t="shared" si="7"/>
        <v>INR  Four Thousand One Hundred &amp; Ninety One  and Paise Ten Only</v>
      </c>
      <c r="IA85" s="21">
        <v>10.02</v>
      </c>
      <c r="IB85" s="21" t="s">
        <v>67</v>
      </c>
      <c r="ID85" s="21">
        <v>10</v>
      </c>
      <c r="IE85" s="22" t="s">
        <v>43</v>
      </c>
      <c r="IF85" s="22"/>
      <c r="IG85" s="22"/>
      <c r="IH85" s="22"/>
      <c r="II85" s="22"/>
    </row>
    <row r="86" spans="1:243" s="21" customFormat="1" ht="63">
      <c r="A86" s="46">
        <v>10.03</v>
      </c>
      <c r="B86" s="47" t="s">
        <v>123</v>
      </c>
      <c r="C86" s="32"/>
      <c r="D86" s="32">
        <v>45</v>
      </c>
      <c r="E86" s="48" t="s">
        <v>43</v>
      </c>
      <c r="F86" s="75">
        <v>2.5</v>
      </c>
      <c r="G86" s="68"/>
      <c r="H86" s="68"/>
      <c r="I86" s="69" t="s">
        <v>33</v>
      </c>
      <c r="J86" s="70">
        <f t="shared" si="4"/>
        <v>1</v>
      </c>
      <c r="K86" s="68" t="s">
        <v>34</v>
      </c>
      <c r="L86" s="68" t="s">
        <v>4</v>
      </c>
      <c r="M86" s="71"/>
      <c r="N86" s="72"/>
      <c r="O86" s="72"/>
      <c r="P86" s="73"/>
      <c r="Q86" s="72"/>
      <c r="R86" s="72"/>
      <c r="S86" s="73"/>
      <c r="T86" s="73"/>
      <c r="U86" s="73"/>
      <c r="V86" s="73"/>
      <c r="W86" s="73"/>
      <c r="X86" s="73"/>
      <c r="Y86" s="73"/>
      <c r="Z86" s="73"/>
      <c r="AA86" s="73"/>
      <c r="AB86" s="73"/>
      <c r="AC86" s="73"/>
      <c r="AD86" s="73"/>
      <c r="AE86" s="73"/>
      <c r="AF86" s="73"/>
      <c r="AG86" s="73"/>
      <c r="AH86" s="73"/>
      <c r="AI86" s="73"/>
      <c r="AJ86" s="73"/>
      <c r="AK86" s="73"/>
      <c r="AL86" s="73"/>
      <c r="AM86" s="73"/>
      <c r="AN86" s="73"/>
      <c r="AO86" s="73"/>
      <c r="AP86" s="73"/>
      <c r="AQ86" s="73"/>
      <c r="AR86" s="73"/>
      <c r="AS86" s="73"/>
      <c r="AT86" s="73"/>
      <c r="AU86" s="73"/>
      <c r="AV86" s="73"/>
      <c r="AW86" s="73"/>
      <c r="AX86" s="73"/>
      <c r="AY86" s="73"/>
      <c r="AZ86" s="73"/>
      <c r="BA86" s="74">
        <f t="shared" si="5"/>
        <v>112.5</v>
      </c>
      <c r="BB86" s="41">
        <f t="shared" si="6"/>
        <v>112.5</v>
      </c>
      <c r="BC86" s="45" t="str">
        <f t="shared" si="7"/>
        <v>INR  One Hundred &amp; Twelve  and Paise Fifty Only</v>
      </c>
      <c r="IA86" s="21">
        <v>10.03</v>
      </c>
      <c r="IB86" s="21" t="s">
        <v>123</v>
      </c>
      <c r="ID86" s="21">
        <v>45</v>
      </c>
      <c r="IE86" s="22" t="s">
        <v>43</v>
      </c>
      <c r="IF86" s="22"/>
      <c r="IG86" s="22"/>
      <c r="IH86" s="22"/>
      <c r="II86" s="22"/>
    </row>
    <row r="87" spans="1:243" s="21" customFormat="1" ht="15.75">
      <c r="A87" s="46">
        <v>11</v>
      </c>
      <c r="B87" s="47" t="s">
        <v>124</v>
      </c>
      <c r="C87" s="32"/>
      <c r="D87" s="55"/>
      <c r="E87" s="55"/>
      <c r="F87" s="55"/>
      <c r="G87" s="55"/>
      <c r="H87" s="55"/>
      <c r="I87" s="55"/>
      <c r="J87" s="55"/>
      <c r="K87" s="55"/>
      <c r="L87" s="55"/>
      <c r="M87" s="55"/>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IA87" s="21">
        <v>11</v>
      </c>
      <c r="IB87" s="21" t="s">
        <v>124</v>
      </c>
      <c r="IE87" s="22"/>
      <c r="IF87" s="22"/>
      <c r="IG87" s="22"/>
      <c r="IH87" s="22"/>
      <c r="II87" s="22"/>
    </row>
    <row r="88" spans="1:243" s="21" customFormat="1" ht="78.75">
      <c r="A88" s="46">
        <v>11.01</v>
      </c>
      <c r="B88" s="47" t="s">
        <v>125</v>
      </c>
      <c r="C88" s="32"/>
      <c r="D88" s="55"/>
      <c r="E88" s="55"/>
      <c r="F88" s="55"/>
      <c r="G88" s="55"/>
      <c r="H88" s="55"/>
      <c r="I88" s="55"/>
      <c r="J88" s="55"/>
      <c r="K88" s="55"/>
      <c r="L88" s="55"/>
      <c r="M88" s="55"/>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IA88" s="21">
        <v>11.01</v>
      </c>
      <c r="IB88" s="21" t="s">
        <v>125</v>
      </c>
      <c r="IE88" s="22"/>
      <c r="IF88" s="22"/>
      <c r="IG88" s="22"/>
      <c r="IH88" s="22"/>
      <c r="II88" s="22"/>
    </row>
    <row r="89" spans="1:243" s="21" customFormat="1" ht="31.5">
      <c r="A89" s="46">
        <v>11.02</v>
      </c>
      <c r="B89" s="47" t="s">
        <v>54</v>
      </c>
      <c r="C89" s="32"/>
      <c r="D89" s="32">
        <v>0.5</v>
      </c>
      <c r="E89" s="48" t="s">
        <v>46</v>
      </c>
      <c r="F89" s="75">
        <v>1759.84</v>
      </c>
      <c r="G89" s="68"/>
      <c r="H89" s="68"/>
      <c r="I89" s="69" t="s">
        <v>33</v>
      </c>
      <c r="J89" s="70">
        <f aca="true" t="shared" si="8" ref="J88:J136">IF(I89="Less(-)",-1,1)</f>
        <v>1</v>
      </c>
      <c r="K89" s="68" t="s">
        <v>34</v>
      </c>
      <c r="L89" s="68" t="s">
        <v>4</v>
      </c>
      <c r="M89" s="71"/>
      <c r="N89" s="72"/>
      <c r="O89" s="72"/>
      <c r="P89" s="73"/>
      <c r="Q89" s="72"/>
      <c r="R89" s="72"/>
      <c r="S89" s="73"/>
      <c r="T89" s="73"/>
      <c r="U89" s="73"/>
      <c r="V89" s="73"/>
      <c r="W89" s="73"/>
      <c r="X89" s="73"/>
      <c r="Y89" s="73"/>
      <c r="Z89" s="73"/>
      <c r="AA89" s="73"/>
      <c r="AB89" s="73"/>
      <c r="AC89" s="73"/>
      <c r="AD89" s="73"/>
      <c r="AE89" s="73"/>
      <c r="AF89" s="73"/>
      <c r="AG89" s="73"/>
      <c r="AH89" s="73"/>
      <c r="AI89" s="73"/>
      <c r="AJ89" s="73"/>
      <c r="AK89" s="73"/>
      <c r="AL89" s="73"/>
      <c r="AM89" s="73"/>
      <c r="AN89" s="73"/>
      <c r="AO89" s="73"/>
      <c r="AP89" s="73"/>
      <c r="AQ89" s="73"/>
      <c r="AR89" s="73"/>
      <c r="AS89" s="73"/>
      <c r="AT89" s="73"/>
      <c r="AU89" s="73"/>
      <c r="AV89" s="73"/>
      <c r="AW89" s="73"/>
      <c r="AX89" s="73"/>
      <c r="AY89" s="73"/>
      <c r="AZ89" s="73"/>
      <c r="BA89" s="74">
        <f aca="true" t="shared" si="9" ref="BA88:BA136">total_amount_ba($B$2,$D$2,D89,F89,J89,K89,M89)</f>
        <v>879.92</v>
      </c>
      <c r="BB89" s="41">
        <f aca="true" t="shared" si="10" ref="BB88:BB136">BA89+SUM(N89:AZ89)</f>
        <v>879.92</v>
      </c>
      <c r="BC89" s="45" t="str">
        <f aca="true" t="shared" si="11" ref="BC88:BC136">SpellNumber(L89,BB89)</f>
        <v>INR  Eight Hundred &amp; Seventy Nine  and Paise Ninety Two Only</v>
      </c>
      <c r="IA89" s="21">
        <v>11.02</v>
      </c>
      <c r="IB89" s="21" t="s">
        <v>54</v>
      </c>
      <c r="ID89" s="21">
        <v>0.5</v>
      </c>
      <c r="IE89" s="22" t="s">
        <v>46</v>
      </c>
      <c r="IF89" s="22"/>
      <c r="IG89" s="22"/>
      <c r="IH89" s="22"/>
      <c r="II89" s="22"/>
    </row>
    <row r="90" spans="1:243" s="21" customFormat="1" ht="94.5">
      <c r="A90" s="46">
        <v>11.03</v>
      </c>
      <c r="B90" s="47" t="s">
        <v>126</v>
      </c>
      <c r="C90" s="32"/>
      <c r="D90" s="55"/>
      <c r="E90" s="55"/>
      <c r="F90" s="55"/>
      <c r="G90" s="55"/>
      <c r="H90" s="55"/>
      <c r="I90" s="55"/>
      <c r="J90" s="55"/>
      <c r="K90" s="55"/>
      <c r="L90" s="55"/>
      <c r="M90" s="55"/>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c r="AS90" s="56"/>
      <c r="AT90" s="56"/>
      <c r="AU90" s="56"/>
      <c r="AV90" s="56"/>
      <c r="AW90" s="56"/>
      <c r="AX90" s="56"/>
      <c r="AY90" s="56"/>
      <c r="AZ90" s="56"/>
      <c r="BA90" s="56"/>
      <c r="BB90" s="56"/>
      <c r="BC90" s="56"/>
      <c r="IA90" s="21">
        <v>11.03</v>
      </c>
      <c r="IB90" s="21" t="s">
        <v>126</v>
      </c>
      <c r="IE90" s="22"/>
      <c r="IF90" s="22"/>
      <c r="IG90" s="22"/>
      <c r="IH90" s="22"/>
      <c r="II90" s="22"/>
    </row>
    <row r="91" spans="1:243" s="21" customFormat="1" ht="42.75">
      <c r="A91" s="46">
        <v>11.04</v>
      </c>
      <c r="B91" s="47" t="s">
        <v>49</v>
      </c>
      <c r="C91" s="32"/>
      <c r="D91" s="32">
        <v>0.75</v>
      </c>
      <c r="E91" s="48" t="s">
        <v>46</v>
      </c>
      <c r="F91" s="75">
        <v>1489.22</v>
      </c>
      <c r="G91" s="68"/>
      <c r="H91" s="68"/>
      <c r="I91" s="69" t="s">
        <v>33</v>
      </c>
      <c r="J91" s="70">
        <f t="shared" si="8"/>
        <v>1</v>
      </c>
      <c r="K91" s="68" t="s">
        <v>34</v>
      </c>
      <c r="L91" s="68" t="s">
        <v>4</v>
      </c>
      <c r="M91" s="71"/>
      <c r="N91" s="72"/>
      <c r="O91" s="72"/>
      <c r="P91" s="73"/>
      <c r="Q91" s="72"/>
      <c r="R91" s="72"/>
      <c r="S91" s="73"/>
      <c r="T91" s="73"/>
      <c r="U91" s="73"/>
      <c r="V91" s="73"/>
      <c r="W91" s="73"/>
      <c r="X91" s="73"/>
      <c r="Y91" s="73"/>
      <c r="Z91" s="73"/>
      <c r="AA91" s="73"/>
      <c r="AB91" s="73"/>
      <c r="AC91" s="73"/>
      <c r="AD91" s="73"/>
      <c r="AE91" s="73"/>
      <c r="AF91" s="73"/>
      <c r="AG91" s="73"/>
      <c r="AH91" s="73"/>
      <c r="AI91" s="73"/>
      <c r="AJ91" s="73"/>
      <c r="AK91" s="73"/>
      <c r="AL91" s="73"/>
      <c r="AM91" s="73"/>
      <c r="AN91" s="73"/>
      <c r="AO91" s="73"/>
      <c r="AP91" s="73"/>
      <c r="AQ91" s="73"/>
      <c r="AR91" s="73"/>
      <c r="AS91" s="73"/>
      <c r="AT91" s="73"/>
      <c r="AU91" s="73"/>
      <c r="AV91" s="73"/>
      <c r="AW91" s="73"/>
      <c r="AX91" s="73"/>
      <c r="AY91" s="73"/>
      <c r="AZ91" s="73"/>
      <c r="BA91" s="74">
        <f t="shared" si="9"/>
        <v>1116.92</v>
      </c>
      <c r="BB91" s="41">
        <f t="shared" si="10"/>
        <v>1116.92</v>
      </c>
      <c r="BC91" s="45" t="str">
        <f t="shared" si="11"/>
        <v>INR  One Thousand One Hundred &amp; Sixteen  and Paise Ninety Two Only</v>
      </c>
      <c r="IA91" s="21">
        <v>11.04</v>
      </c>
      <c r="IB91" s="21" t="s">
        <v>49</v>
      </c>
      <c r="ID91" s="21">
        <v>0.75</v>
      </c>
      <c r="IE91" s="22" t="s">
        <v>46</v>
      </c>
      <c r="IF91" s="22"/>
      <c r="IG91" s="22"/>
      <c r="IH91" s="22"/>
      <c r="II91" s="22"/>
    </row>
    <row r="92" spans="1:243" s="21" customFormat="1" ht="78.75">
      <c r="A92" s="46">
        <v>11.05</v>
      </c>
      <c r="B92" s="47" t="s">
        <v>127</v>
      </c>
      <c r="C92" s="32"/>
      <c r="D92" s="55"/>
      <c r="E92" s="55"/>
      <c r="F92" s="55"/>
      <c r="G92" s="55"/>
      <c r="H92" s="55"/>
      <c r="I92" s="55"/>
      <c r="J92" s="55"/>
      <c r="K92" s="55"/>
      <c r="L92" s="55"/>
      <c r="M92" s="55"/>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c r="AS92" s="56"/>
      <c r="AT92" s="56"/>
      <c r="AU92" s="56"/>
      <c r="AV92" s="56"/>
      <c r="AW92" s="56"/>
      <c r="AX92" s="56"/>
      <c r="AY92" s="56"/>
      <c r="AZ92" s="56"/>
      <c r="BA92" s="56"/>
      <c r="BB92" s="56"/>
      <c r="BC92" s="56"/>
      <c r="IA92" s="21">
        <v>11.05</v>
      </c>
      <c r="IB92" s="21" t="s">
        <v>127</v>
      </c>
      <c r="IE92" s="22"/>
      <c r="IF92" s="22"/>
      <c r="IG92" s="22"/>
      <c r="IH92" s="22"/>
      <c r="II92" s="22"/>
    </row>
    <row r="93" spans="1:243" s="21" customFormat="1" ht="28.5">
      <c r="A93" s="46">
        <v>11.06</v>
      </c>
      <c r="B93" s="47" t="s">
        <v>68</v>
      </c>
      <c r="C93" s="32"/>
      <c r="D93" s="32">
        <v>2</v>
      </c>
      <c r="E93" s="48" t="s">
        <v>47</v>
      </c>
      <c r="F93" s="75">
        <v>265.41</v>
      </c>
      <c r="G93" s="68"/>
      <c r="H93" s="68"/>
      <c r="I93" s="69" t="s">
        <v>33</v>
      </c>
      <c r="J93" s="70">
        <f t="shared" si="8"/>
        <v>1</v>
      </c>
      <c r="K93" s="68" t="s">
        <v>34</v>
      </c>
      <c r="L93" s="68" t="s">
        <v>4</v>
      </c>
      <c r="M93" s="71"/>
      <c r="N93" s="72"/>
      <c r="O93" s="72"/>
      <c r="P93" s="73"/>
      <c r="Q93" s="72"/>
      <c r="R93" s="72"/>
      <c r="S93" s="73"/>
      <c r="T93" s="73"/>
      <c r="U93" s="73"/>
      <c r="V93" s="73"/>
      <c r="W93" s="73"/>
      <c r="X93" s="73"/>
      <c r="Y93" s="73"/>
      <c r="Z93" s="73"/>
      <c r="AA93" s="73"/>
      <c r="AB93" s="73"/>
      <c r="AC93" s="73"/>
      <c r="AD93" s="73"/>
      <c r="AE93" s="73"/>
      <c r="AF93" s="73"/>
      <c r="AG93" s="73"/>
      <c r="AH93" s="73"/>
      <c r="AI93" s="73"/>
      <c r="AJ93" s="73"/>
      <c r="AK93" s="73"/>
      <c r="AL93" s="73"/>
      <c r="AM93" s="73"/>
      <c r="AN93" s="73"/>
      <c r="AO93" s="73"/>
      <c r="AP93" s="73"/>
      <c r="AQ93" s="73"/>
      <c r="AR93" s="73"/>
      <c r="AS93" s="73"/>
      <c r="AT93" s="73"/>
      <c r="AU93" s="73"/>
      <c r="AV93" s="73"/>
      <c r="AW93" s="73"/>
      <c r="AX93" s="73"/>
      <c r="AY93" s="73"/>
      <c r="AZ93" s="73"/>
      <c r="BA93" s="74">
        <f t="shared" si="9"/>
        <v>530.82</v>
      </c>
      <c r="BB93" s="41">
        <f t="shared" si="10"/>
        <v>530.82</v>
      </c>
      <c r="BC93" s="45" t="str">
        <f t="shared" si="11"/>
        <v>INR  Five Hundred &amp; Thirty  and Paise Eighty Two Only</v>
      </c>
      <c r="IA93" s="21">
        <v>11.06</v>
      </c>
      <c r="IB93" s="21" t="s">
        <v>68</v>
      </c>
      <c r="ID93" s="21">
        <v>2</v>
      </c>
      <c r="IE93" s="22" t="s">
        <v>47</v>
      </c>
      <c r="IF93" s="22"/>
      <c r="IG93" s="22"/>
      <c r="IH93" s="22"/>
      <c r="II93" s="22"/>
    </row>
    <row r="94" spans="1:243" s="21" customFormat="1" ht="63">
      <c r="A94" s="46">
        <v>11.07</v>
      </c>
      <c r="B94" s="47" t="s">
        <v>128</v>
      </c>
      <c r="C94" s="32"/>
      <c r="D94" s="55"/>
      <c r="E94" s="55"/>
      <c r="F94" s="55"/>
      <c r="G94" s="55"/>
      <c r="H94" s="55"/>
      <c r="I94" s="55"/>
      <c r="J94" s="55"/>
      <c r="K94" s="55"/>
      <c r="L94" s="55"/>
      <c r="M94" s="55"/>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c r="AS94" s="56"/>
      <c r="AT94" s="56"/>
      <c r="AU94" s="56"/>
      <c r="AV94" s="56"/>
      <c r="AW94" s="56"/>
      <c r="AX94" s="56"/>
      <c r="AY94" s="56"/>
      <c r="AZ94" s="56"/>
      <c r="BA94" s="56"/>
      <c r="BB94" s="56"/>
      <c r="BC94" s="56"/>
      <c r="IA94" s="21">
        <v>11.07</v>
      </c>
      <c r="IB94" s="21" t="s">
        <v>128</v>
      </c>
      <c r="IE94" s="22"/>
      <c r="IF94" s="22"/>
      <c r="IG94" s="22"/>
      <c r="IH94" s="22"/>
      <c r="II94" s="22"/>
    </row>
    <row r="95" spans="1:243" s="21" customFormat="1" ht="28.5">
      <c r="A95" s="46">
        <v>11.08</v>
      </c>
      <c r="B95" s="47" t="s">
        <v>68</v>
      </c>
      <c r="C95" s="32"/>
      <c r="D95" s="32">
        <v>1</v>
      </c>
      <c r="E95" s="48" t="s">
        <v>47</v>
      </c>
      <c r="F95" s="75">
        <v>103.73</v>
      </c>
      <c r="G95" s="68"/>
      <c r="H95" s="68"/>
      <c r="I95" s="69" t="s">
        <v>33</v>
      </c>
      <c r="J95" s="70">
        <f t="shared" si="8"/>
        <v>1</v>
      </c>
      <c r="K95" s="68" t="s">
        <v>34</v>
      </c>
      <c r="L95" s="68" t="s">
        <v>4</v>
      </c>
      <c r="M95" s="71"/>
      <c r="N95" s="72"/>
      <c r="O95" s="72"/>
      <c r="P95" s="73"/>
      <c r="Q95" s="72"/>
      <c r="R95" s="72"/>
      <c r="S95" s="73"/>
      <c r="T95" s="73"/>
      <c r="U95" s="73"/>
      <c r="V95" s="73"/>
      <c r="W95" s="73"/>
      <c r="X95" s="73"/>
      <c r="Y95" s="73"/>
      <c r="Z95" s="73"/>
      <c r="AA95" s="73"/>
      <c r="AB95" s="73"/>
      <c r="AC95" s="73"/>
      <c r="AD95" s="73"/>
      <c r="AE95" s="73"/>
      <c r="AF95" s="73"/>
      <c r="AG95" s="73"/>
      <c r="AH95" s="73"/>
      <c r="AI95" s="73"/>
      <c r="AJ95" s="73"/>
      <c r="AK95" s="73"/>
      <c r="AL95" s="73"/>
      <c r="AM95" s="73"/>
      <c r="AN95" s="73"/>
      <c r="AO95" s="73"/>
      <c r="AP95" s="73"/>
      <c r="AQ95" s="73"/>
      <c r="AR95" s="73"/>
      <c r="AS95" s="73"/>
      <c r="AT95" s="73"/>
      <c r="AU95" s="73"/>
      <c r="AV95" s="73"/>
      <c r="AW95" s="73"/>
      <c r="AX95" s="73"/>
      <c r="AY95" s="73"/>
      <c r="AZ95" s="73"/>
      <c r="BA95" s="74">
        <f t="shared" si="9"/>
        <v>103.73</v>
      </c>
      <c r="BB95" s="41">
        <f t="shared" si="10"/>
        <v>103.73</v>
      </c>
      <c r="BC95" s="45" t="str">
        <f t="shared" si="11"/>
        <v>INR  One Hundred &amp; Three  and Paise Seventy Three Only</v>
      </c>
      <c r="IA95" s="21">
        <v>11.08</v>
      </c>
      <c r="IB95" s="21" t="s">
        <v>68</v>
      </c>
      <c r="ID95" s="21">
        <v>1</v>
      </c>
      <c r="IE95" s="22" t="s">
        <v>47</v>
      </c>
      <c r="IF95" s="22"/>
      <c r="IG95" s="22"/>
      <c r="IH95" s="22"/>
      <c r="II95" s="22"/>
    </row>
    <row r="96" spans="1:243" s="21" customFormat="1" ht="63">
      <c r="A96" s="46">
        <v>11.09</v>
      </c>
      <c r="B96" s="47" t="s">
        <v>129</v>
      </c>
      <c r="C96" s="32"/>
      <c r="D96" s="32">
        <v>9</v>
      </c>
      <c r="E96" s="48" t="s">
        <v>55</v>
      </c>
      <c r="F96" s="75">
        <v>26.61</v>
      </c>
      <c r="G96" s="68"/>
      <c r="H96" s="68"/>
      <c r="I96" s="69" t="s">
        <v>33</v>
      </c>
      <c r="J96" s="70">
        <f t="shared" si="8"/>
        <v>1</v>
      </c>
      <c r="K96" s="68" t="s">
        <v>34</v>
      </c>
      <c r="L96" s="68" t="s">
        <v>4</v>
      </c>
      <c r="M96" s="71"/>
      <c r="N96" s="72"/>
      <c r="O96" s="72"/>
      <c r="P96" s="73"/>
      <c r="Q96" s="72"/>
      <c r="R96" s="72"/>
      <c r="S96" s="73"/>
      <c r="T96" s="73"/>
      <c r="U96" s="73"/>
      <c r="V96" s="73"/>
      <c r="W96" s="73"/>
      <c r="X96" s="73"/>
      <c r="Y96" s="73"/>
      <c r="Z96" s="73"/>
      <c r="AA96" s="73"/>
      <c r="AB96" s="73"/>
      <c r="AC96" s="73"/>
      <c r="AD96" s="73"/>
      <c r="AE96" s="73"/>
      <c r="AF96" s="73"/>
      <c r="AG96" s="73"/>
      <c r="AH96" s="73"/>
      <c r="AI96" s="73"/>
      <c r="AJ96" s="73"/>
      <c r="AK96" s="73"/>
      <c r="AL96" s="73"/>
      <c r="AM96" s="73"/>
      <c r="AN96" s="73"/>
      <c r="AO96" s="73"/>
      <c r="AP96" s="73"/>
      <c r="AQ96" s="73"/>
      <c r="AR96" s="73"/>
      <c r="AS96" s="73"/>
      <c r="AT96" s="73"/>
      <c r="AU96" s="73"/>
      <c r="AV96" s="73"/>
      <c r="AW96" s="73"/>
      <c r="AX96" s="73"/>
      <c r="AY96" s="73"/>
      <c r="AZ96" s="73"/>
      <c r="BA96" s="74">
        <f t="shared" si="9"/>
        <v>239.49</v>
      </c>
      <c r="BB96" s="41">
        <f t="shared" si="10"/>
        <v>239.49</v>
      </c>
      <c r="BC96" s="45" t="str">
        <f t="shared" si="11"/>
        <v>INR  Two Hundred &amp; Thirty Nine  and Paise Forty Nine Only</v>
      </c>
      <c r="IA96" s="21">
        <v>11.09</v>
      </c>
      <c r="IB96" s="21" t="s">
        <v>129</v>
      </c>
      <c r="ID96" s="21">
        <v>9</v>
      </c>
      <c r="IE96" s="22" t="s">
        <v>55</v>
      </c>
      <c r="IF96" s="22"/>
      <c r="IG96" s="22"/>
      <c r="IH96" s="22"/>
      <c r="II96" s="22"/>
    </row>
    <row r="97" spans="1:243" s="21" customFormat="1" ht="78.75">
      <c r="A97" s="49">
        <v>11.1</v>
      </c>
      <c r="B97" s="47" t="s">
        <v>69</v>
      </c>
      <c r="C97" s="32"/>
      <c r="D97" s="32">
        <v>6.5</v>
      </c>
      <c r="E97" s="48" t="s">
        <v>43</v>
      </c>
      <c r="F97" s="75">
        <v>39.5</v>
      </c>
      <c r="G97" s="68"/>
      <c r="H97" s="68"/>
      <c r="I97" s="69" t="s">
        <v>33</v>
      </c>
      <c r="J97" s="70">
        <f t="shared" si="8"/>
        <v>1</v>
      </c>
      <c r="K97" s="68" t="s">
        <v>34</v>
      </c>
      <c r="L97" s="68" t="s">
        <v>4</v>
      </c>
      <c r="M97" s="71"/>
      <c r="N97" s="72"/>
      <c r="O97" s="72"/>
      <c r="P97" s="73"/>
      <c r="Q97" s="72"/>
      <c r="R97" s="72"/>
      <c r="S97" s="73"/>
      <c r="T97" s="73"/>
      <c r="U97" s="73"/>
      <c r="V97" s="73"/>
      <c r="W97" s="73"/>
      <c r="X97" s="73"/>
      <c r="Y97" s="73"/>
      <c r="Z97" s="73"/>
      <c r="AA97" s="73"/>
      <c r="AB97" s="73"/>
      <c r="AC97" s="73"/>
      <c r="AD97" s="73"/>
      <c r="AE97" s="73"/>
      <c r="AF97" s="73"/>
      <c r="AG97" s="73"/>
      <c r="AH97" s="73"/>
      <c r="AI97" s="73"/>
      <c r="AJ97" s="73"/>
      <c r="AK97" s="73"/>
      <c r="AL97" s="73"/>
      <c r="AM97" s="73"/>
      <c r="AN97" s="73"/>
      <c r="AO97" s="73"/>
      <c r="AP97" s="73"/>
      <c r="AQ97" s="73"/>
      <c r="AR97" s="73"/>
      <c r="AS97" s="73"/>
      <c r="AT97" s="73"/>
      <c r="AU97" s="73"/>
      <c r="AV97" s="73"/>
      <c r="AW97" s="73"/>
      <c r="AX97" s="73"/>
      <c r="AY97" s="73"/>
      <c r="AZ97" s="73"/>
      <c r="BA97" s="74">
        <f t="shared" si="9"/>
        <v>256.75</v>
      </c>
      <c r="BB97" s="41">
        <f t="shared" si="10"/>
        <v>256.75</v>
      </c>
      <c r="BC97" s="45" t="str">
        <f t="shared" si="11"/>
        <v>INR  Two Hundred &amp; Fifty Six  and Paise Seventy Five Only</v>
      </c>
      <c r="IA97" s="21">
        <v>11.1</v>
      </c>
      <c r="IB97" s="21" t="s">
        <v>69</v>
      </c>
      <c r="ID97" s="21">
        <v>6.5</v>
      </c>
      <c r="IE97" s="22" t="s">
        <v>43</v>
      </c>
      <c r="IF97" s="22"/>
      <c r="IG97" s="22"/>
      <c r="IH97" s="22"/>
      <c r="II97" s="22"/>
    </row>
    <row r="98" spans="1:243" s="21" customFormat="1" ht="141.75">
      <c r="A98" s="46">
        <v>11.11</v>
      </c>
      <c r="B98" s="47" t="s">
        <v>70</v>
      </c>
      <c r="C98" s="32"/>
      <c r="D98" s="32">
        <v>1</v>
      </c>
      <c r="E98" s="48" t="s">
        <v>46</v>
      </c>
      <c r="F98" s="75">
        <v>192.33</v>
      </c>
      <c r="G98" s="68"/>
      <c r="H98" s="68"/>
      <c r="I98" s="69" t="s">
        <v>33</v>
      </c>
      <c r="J98" s="70">
        <f t="shared" si="8"/>
        <v>1</v>
      </c>
      <c r="K98" s="68" t="s">
        <v>34</v>
      </c>
      <c r="L98" s="68" t="s">
        <v>4</v>
      </c>
      <c r="M98" s="71"/>
      <c r="N98" s="72"/>
      <c r="O98" s="72"/>
      <c r="P98" s="73"/>
      <c r="Q98" s="72"/>
      <c r="R98" s="72"/>
      <c r="S98" s="73"/>
      <c r="T98" s="73"/>
      <c r="U98" s="73"/>
      <c r="V98" s="73"/>
      <c r="W98" s="73"/>
      <c r="X98" s="73"/>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3"/>
      <c r="AY98" s="73"/>
      <c r="AZ98" s="73"/>
      <c r="BA98" s="74">
        <f t="shared" si="9"/>
        <v>192.33</v>
      </c>
      <c r="BB98" s="41">
        <f t="shared" si="10"/>
        <v>192.33</v>
      </c>
      <c r="BC98" s="45" t="str">
        <f t="shared" si="11"/>
        <v>INR  One Hundred &amp; Ninety Two  and Paise Thirty Three Only</v>
      </c>
      <c r="IA98" s="21">
        <v>11.11</v>
      </c>
      <c r="IB98" s="21" t="s">
        <v>70</v>
      </c>
      <c r="ID98" s="21">
        <v>1</v>
      </c>
      <c r="IE98" s="22" t="s">
        <v>46</v>
      </c>
      <c r="IF98" s="22"/>
      <c r="IG98" s="22"/>
      <c r="IH98" s="22"/>
      <c r="II98" s="22"/>
    </row>
    <row r="99" spans="1:243" s="21" customFormat="1" ht="15.75">
      <c r="A99" s="46">
        <v>12</v>
      </c>
      <c r="B99" s="47" t="s">
        <v>130</v>
      </c>
      <c r="C99" s="32"/>
      <c r="D99" s="55"/>
      <c r="E99" s="55"/>
      <c r="F99" s="55"/>
      <c r="G99" s="55"/>
      <c r="H99" s="55"/>
      <c r="I99" s="55"/>
      <c r="J99" s="55"/>
      <c r="K99" s="55"/>
      <c r="L99" s="55"/>
      <c r="M99" s="55"/>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c r="AR99" s="56"/>
      <c r="AS99" s="56"/>
      <c r="AT99" s="56"/>
      <c r="AU99" s="56"/>
      <c r="AV99" s="56"/>
      <c r="AW99" s="56"/>
      <c r="AX99" s="56"/>
      <c r="AY99" s="56"/>
      <c r="AZ99" s="56"/>
      <c r="BA99" s="56"/>
      <c r="BB99" s="56"/>
      <c r="BC99" s="56"/>
      <c r="IA99" s="21">
        <v>12</v>
      </c>
      <c r="IB99" s="21" t="s">
        <v>130</v>
      </c>
      <c r="IE99" s="22"/>
      <c r="IF99" s="22"/>
      <c r="IG99" s="22"/>
      <c r="IH99" s="22"/>
      <c r="II99" s="22"/>
    </row>
    <row r="100" spans="1:243" s="21" customFormat="1" ht="267.75">
      <c r="A100" s="46">
        <v>12.01</v>
      </c>
      <c r="B100" s="47" t="s">
        <v>131</v>
      </c>
      <c r="C100" s="32"/>
      <c r="D100" s="55"/>
      <c r="E100" s="55"/>
      <c r="F100" s="55"/>
      <c r="G100" s="55"/>
      <c r="H100" s="55"/>
      <c r="I100" s="55"/>
      <c r="J100" s="55"/>
      <c r="K100" s="55"/>
      <c r="L100" s="55"/>
      <c r="M100" s="55"/>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56"/>
      <c r="AS100" s="56"/>
      <c r="AT100" s="56"/>
      <c r="AU100" s="56"/>
      <c r="AV100" s="56"/>
      <c r="AW100" s="56"/>
      <c r="AX100" s="56"/>
      <c r="AY100" s="56"/>
      <c r="AZ100" s="56"/>
      <c r="BA100" s="56"/>
      <c r="BB100" s="56"/>
      <c r="BC100" s="56"/>
      <c r="IA100" s="21">
        <v>12.01</v>
      </c>
      <c r="IB100" s="21" t="s">
        <v>131</v>
      </c>
      <c r="IE100" s="22"/>
      <c r="IF100" s="22"/>
      <c r="IG100" s="22"/>
      <c r="IH100" s="22"/>
      <c r="II100" s="22"/>
    </row>
    <row r="101" spans="1:243" s="21" customFormat="1" ht="42.75">
      <c r="A101" s="46">
        <v>12.02</v>
      </c>
      <c r="B101" s="47" t="s">
        <v>132</v>
      </c>
      <c r="C101" s="32"/>
      <c r="D101" s="32">
        <v>171</v>
      </c>
      <c r="E101" s="48" t="s">
        <v>44</v>
      </c>
      <c r="F101" s="75">
        <v>17.19</v>
      </c>
      <c r="G101" s="68"/>
      <c r="H101" s="68"/>
      <c r="I101" s="69" t="s">
        <v>33</v>
      </c>
      <c r="J101" s="70">
        <f t="shared" si="8"/>
        <v>1</v>
      </c>
      <c r="K101" s="68" t="s">
        <v>34</v>
      </c>
      <c r="L101" s="68" t="s">
        <v>4</v>
      </c>
      <c r="M101" s="71"/>
      <c r="N101" s="72"/>
      <c r="O101" s="72"/>
      <c r="P101" s="73"/>
      <c r="Q101" s="72"/>
      <c r="R101" s="72"/>
      <c r="S101" s="73"/>
      <c r="T101" s="73"/>
      <c r="U101" s="73"/>
      <c r="V101" s="73"/>
      <c r="W101" s="73"/>
      <c r="X101" s="73"/>
      <c r="Y101" s="73"/>
      <c r="Z101" s="73"/>
      <c r="AA101" s="73"/>
      <c r="AB101" s="73"/>
      <c r="AC101" s="73"/>
      <c r="AD101" s="73"/>
      <c r="AE101" s="73"/>
      <c r="AF101" s="73"/>
      <c r="AG101" s="73"/>
      <c r="AH101" s="73"/>
      <c r="AI101" s="73"/>
      <c r="AJ101" s="73"/>
      <c r="AK101" s="73"/>
      <c r="AL101" s="73"/>
      <c r="AM101" s="73"/>
      <c r="AN101" s="73"/>
      <c r="AO101" s="73"/>
      <c r="AP101" s="73"/>
      <c r="AQ101" s="73"/>
      <c r="AR101" s="73"/>
      <c r="AS101" s="73"/>
      <c r="AT101" s="73"/>
      <c r="AU101" s="73"/>
      <c r="AV101" s="73"/>
      <c r="AW101" s="73"/>
      <c r="AX101" s="73"/>
      <c r="AY101" s="73"/>
      <c r="AZ101" s="73"/>
      <c r="BA101" s="74">
        <f t="shared" si="9"/>
        <v>2939.49</v>
      </c>
      <c r="BB101" s="41">
        <f t="shared" si="10"/>
        <v>2939.49</v>
      </c>
      <c r="BC101" s="45" t="str">
        <f t="shared" si="11"/>
        <v>INR  Two Thousand Nine Hundred &amp; Thirty Nine  and Paise Forty Nine Only</v>
      </c>
      <c r="IA101" s="21">
        <v>12.02</v>
      </c>
      <c r="IB101" s="21" t="s">
        <v>132</v>
      </c>
      <c r="ID101" s="21">
        <v>171</v>
      </c>
      <c r="IE101" s="22" t="s">
        <v>44</v>
      </c>
      <c r="IF101" s="22"/>
      <c r="IG101" s="22"/>
      <c r="IH101" s="22"/>
      <c r="II101" s="22"/>
    </row>
    <row r="102" spans="1:243" s="21" customFormat="1" ht="94.5">
      <c r="A102" s="46">
        <v>12.03</v>
      </c>
      <c r="B102" s="47" t="s">
        <v>133</v>
      </c>
      <c r="C102" s="32"/>
      <c r="D102" s="32">
        <v>45</v>
      </c>
      <c r="E102" s="48" t="s">
        <v>55</v>
      </c>
      <c r="F102" s="75">
        <v>87.64</v>
      </c>
      <c r="G102" s="68"/>
      <c r="H102" s="68"/>
      <c r="I102" s="69" t="s">
        <v>33</v>
      </c>
      <c r="J102" s="70">
        <f t="shared" si="8"/>
        <v>1</v>
      </c>
      <c r="K102" s="68" t="s">
        <v>34</v>
      </c>
      <c r="L102" s="68" t="s">
        <v>4</v>
      </c>
      <c r="M102" s="71"/>
      <c r="N102" s="72"/>
      <c r="O102" s="72"/>
      <c r="P102" s="73"/>
      <c r="Q102" s="72"/>
      <c r="R102" s="72"/>
      <c r="S102" s="73"/>
      <c r="T102" s="73"/>
      <c r="U102" s="73"/>
      <c r="V102" s="73"/>
      <c r="W102" s="73"/>
      <c r="X102" s="73"/>
      <c r="Y102" s="73"/>
      <c r="Z102" s="73"/>
      <c r="AA102" s="73"/>
      <c r="AB102" s="73"/>
      <c r="AC102" s="73"/>
      <c r="AD102" s="73"/>
      <c r="AE102" s="73"/>
      <c r="AF102" s="73"/>
      <c r="AG102" s="73"/>
      <c r="AH102" s="73"/>
      <c r="AI102" s="73"/>
      <c r="AJ102" s="73"/>
      <c r="AK102" s="73"/>
      <c r="AL102" s="73"/>
      <c r="AM102" s="73"/>
      <c r="AN102" s="73"/>
      <c r="AO102" s="73"/>
      <c r="AP102" s="73"/>
      <c r="AQ102" s="73"/>
      <c r="AR102" s="73"/>
      <c r="AS102" s="73"/>
      <c r="AT102" s="73"/>
      <c r="AU102" s="73"/>
      <c r="AV102" s="73"/>
      <c r="AW102" s="73"/>
      <c r="AX102" s="73"/>
      <c r="AY102" s="73"/>
      <c r="AZ102" s="73"/>
      <c r="BA102" s="74">
        <f t="shared" si="9"/>
        <v>3943.8</v>
      </c>
      <c r="BB102" s="41">
        <f t="shared" si="10"/>
        <v>3943.8</v>
      </c>
      <c r="BC102" s="45" t="str">
        <f t="shared" si="11"/>
        <v>INR  Three Thousand Nine Hundred &amp; Forty Three  and Paise Eighty Only</v>
      </c>
      <c r="IA102" s="21">
        <v>12.03</v>
      </c>
      <c r="IB102" s="21" t="s">
        <v>133</v>
      </c>
      <c r="ID102" s="21">
        <v>45</v>
      </c>
      <c r="IE102" s="22" t="s">
        <v>55</v>
      </c>
      <c r="IF102" s="22"/>
      <c r="IG102" s="22"/>
      <c r="IH102" s="22"/>
      <c r="II102" s="22"/>
    </row>
    <row r="103" spans="1:243" s="21" customFormat="1" ht="15.75">
      <c r="A103" s="46">
        <v>13</v>
      </c>
      <c r="B103" s="47" t="s">
        <v>134</v>
      </c>
      <c r="C103" s="32"/>
      <c r="D103" s="55"/>
      <c r="E103" s="55"/>
      <c r="F103" s="55"/>
      <c r="G103" s="55"/>
      <c r="H103" s="55"/>
      <c r="I103" s="55"/>
      <c r="J103" s="55"/>
      <c r="K103" s="55"/>
      <c r="L103" s="55"/>
      <c r="M103" s="55"/>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c r="AK103" s="56"/>
      <c r="AL103" s="56"/>
      <c r="AM103" s="56"/>
      <c r="AN103" s="56"/>
      <c r="AO103" s="56"/>
      <c r="AP103" s="56"/>
      <c r="AQ103" s="56"/>
      <c r="AR103" s="56"/>
      <c r="AS103" s="56"/>
      <c r="AT103" s="56"/>
      <c r="AU103" s="56"/>
      <c r="AV103" s="56"/>
      <c r="AW103" s="56"/>
      <c r="AX103" s="56"/>
      <c r="AY103" s="56"/>
      <c r="AZ103" s="56"/>
      <c r="BA103" s="56"/>
      <c r="BB103" s="56"/>
      <c r="BC103" s="56"/>
      <c r="IA103" s="21">
        <v>13</v>
      </c>
      <c r="IB103" s="21" t="s">
        <v>134</v>
      </c>
      <c r="IE103" s="22"/>
      <c r="IF103" s="22"/>
      <c r="IG103" s="22"/>
      <c r="IH103" s="22"/>
      <c r="II103" s="22"/>
    </row>
    <row r="104" spans="1:243" s="21" customFormat="1" ht="47.25">
      <c r="A104" s="46">
        <v>13.01</v>
      </c>
      <c r="B104" s="47" t="s">
        <v>135</v>
      </c>
      <c r="C104" s="32"/>
      <c r="D104" s="55"/>
      <c r="E104" s="55"/>
      <c r="F104" s="55"/>
      <c r="G104" s="55"/>
      <c r="H104" s="55"/>
      <c r="I104" s="55"/>
      <c r="J104" s="55"/>
      <c r="K104" s="55"/>
      <c r="L104" s="55"/>
      <c r="M104" s="55"/>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c r="AK104" s="56"/>
      <c r="AL104" s="56"/>
      <c r="AM104" s="56"/>
      <c r="AN104" s="56"/>
      <c r="AO104" s="56"/>
      <c r="AP104" s="56"/>
      <c r="AQ104" s="56"/>
      <c r="AR104" s="56"/>
      <c r="AS104" s="56"/>
      <c r="AT104" s="56"/>
      <c r="AU104" s="56"/>
      <c r="AV104" s="56"/>
      <c r="AW104" s="56"/>
      <c r="AX104" s="56"/>
      <c r="AY104" s="56"/>
      <c r="AZ104" s="56"/>
      <c r="BA104" s="56"/>
      <c r="BB104" s="56"/>
      <c r="BC104" s="56"/>
      <c r="IA104" s="21">
        <v>13.01</v>
      </c>
      <c r="IB104" s="21" t="s">
        <v>135</v>
      </c>
      <c r="IE104" s="22"/>
      <c r="IF104" s="22"/>
      <c r="IG104" s="22"/>
      <c r="IH104" s="22"/>
      <c r="II104" s="22"/>
    </row>
    <row r="105" spans="1:243" s="21" customFormat="1" ht="15.75">
      <c r="A105" s="46">
        <v>13.02</v>
      </c>
      <c r="B105" s="47" t="s">
        <v>136</v>
      </c>
      <c r="C105" s="32"/>
      <c r="D105" s="55"/>
      <c r="E105" s="55"/>
      <c r="F105" s="55"/>
      <c r="G105" s="55"/>
      <c r="H105" s="55"/>
      <c r="I105" s="55"/>
      <c r="J105" s="55"/>
      <c r="K105" s="55"/>
      <c r="L105" s="55"/>
      <c r="M105" s="55"/>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c r="AM105" s="56"/>
      <c r="AN105" s="56"/>
      <c r="AO105" s="56"/>
      <c r="AP105" s="56"/>
      <c r="AQ105" s="56"/>
      <c r="AR105" s="56"/>
      <c r="AS105" s="56"/>
      <c r="AT105" s="56"/>
      <c r="AU105" s="56"/>
      <c r="AV105" s="56"/>
      <c r="AW105" s="56"/>
      <c r="AX105" s="56"/>
      <c r="AY105" s="56"/>
      <c r="AZ105" s="56"/>
      <c r="BA105" s="56"/>
      <c r="BB105" s="56"/>
      <c r="BC105" s="56"/>
      <c r="IA105" s="21">
        <v>13.02</v>
      </c>
      <c r="IB105" s="21" t="s">
        <v>136</v>
      </c>
      <c r="IE105" s="22"/>
      <c r="IF105" s="22"/>
      <c r="IG105" s="22"/>
      <c r="IH105" s="22"/>
      <c r="II105" s="22"/>
    </row>
    <row r="106" spans="1:243" s="21" customFormat="1" ht="28.5">
      <c r="A106" s="46">
        <v>13.03</v>
      </c>
      <c r="B106" s="47" t="s">
        <v>137</v>
      </c>
      <c r="C106" s="32"/>
      <c r="D106" s="32">
        <v>2</v>
      </c>
      <c r="E106" s="48" t="s">
        <v>47</v>
      </c>
      <c r="F106" s="75">
        <v>91.49</v>
      </c>
      <c r="G106" s="68"/>
      <c r="H106" s="68"/>
      <c r="I106" s="69" t="s">
        <v>33</v>
      </c>
      <c r="J106" s="70">
        <f t="shared" si="8"/>
        <v>1</v>
      </c>
      <c r="K106" s="68" t="s">
        <v>34</v>
      </c>
      <c r="L106" s="68" t="s">
        <v>4</v>
      </c>
      <c r="M106" s="71"/>
      <c r="N106" s="72"/>
      <c r="O106" s="72"/>
      <c r="P106" s="73"/>
      <c r="Q106" s="72"/>
      <c r="R106" s="72"/>
      <c r="S106" s="73"/>
      <c r="T106" s="73"/>
      <c r="U106" s="73"/>
      <c r="V106" s="73"/>
      <c r="W106" s="73"/>
      <c r="X106" s="73"/>
      <c r="Y106" s="73"/>
      <c r="Z106" s="73"/>
      <c r="AA106" s="73"/>
      <c r="AB106" s="73"/>
      <c r="AC106" s="73"/>
      <c r="AD106" s="73"/>
      <c r="AE106" s="73"/>
      <c r="AF106" s="73"/>
      <c r="AG106" s="73"/>
      <c r="AH106" s="73"/>
      <c r="AI106" s="73"/>
      <c r="AJ106" s="73"/>
      <c r="AK106" s="73"/>
      <c r="AL106" s="73"/>
      <c r="AM106" s="73"/>
      <c r="AN106" s="73"/>
      <c r="AO106" s="73"/>
      <c r="AP106" s="73"/>
      <c r="AQ106" s="73"/>
      <c r="AR106" s="73"/>
      <c r="AS106" s="73"/>
      <c r="AT106" s="73"/>
      <c r="AU106" s="73"/>
      <c r="AV106" s="73"/>
      <c r="AW106" s="73"/>
      <c r="AX106" s="73"/>
      <c r="AY106" s="73"/>
      <c r="AZ106" s="73"/>
      <c r="BA106" s="74">
        <f t="shared" si="9"/>
        <v>182.98</v>
      </c>
      <c r="BB106" s="41">
        <f t="shared" si="10"/>
        <v>182.98</v>
      </c>
      <c r="BC106" s="45" t="str">
        <f t="shared" si="11"/>
        <v>INR  One Hundred &amp; Eighty Two  and Paise Ninety Eight Only</v>
      </c>
      <c r="IA106" s="21">
        <v>13.03</v>
      </c>
      <c r="IB106" s="21" t="s">
        <v>137</v>
      </c>
      <c r="ID106" s="21">
        <v>2</v>
      </c>
      <c r="IE106" s="22" t="s">
        <v>47</v>
      </c>
      <c r="IF106" s="22"/>
      <c r="IG106" s="22"/>
      <c r="IH106" s="22"/>
      <c r="II106" s="22"/>
    </row>
    <row r="107" spans="1:243" s="21" customFormat="1" ht="94.5">
      <c r="A107" s="46">
        <v>13.04</v>
      </c>
      <c r="B107" s="47" t="s">
        <v>138</v>
      </c>
      <c r="C107" s="32"/>
      <c r="D107" s="32">
        <v>1</v>
      </c>
      <c r="E107" s="48" t="s">
        <v>47</v>
      </c>
      <c r="F107" s="75">
        <v>1237.31</v>
      </c>
      <c r="G107" s="68"/>
      <c r="H107" s="68"/>
      <c r="I107" s="69" t="s">
        <v>33</v>
      </c>
      <c r="J107" s="70">
        <f t="shared" si="8"/>
        <v>1</v>
      </c>
      <c r="K107" s="68" t="s">
        <v>34</v>
      </c>
      <c r="L107" s="68" t="s">
        <v>4</v>
      </c>
      <c r="M107" s="71"/>
      <c r="N107" s="72"/>
      <c r="O107" s="72"/>
      <c r="P107" s="73"/>
      <c r="Q107" s="72"/>
      <c r="R107" s="72"/>
      <c r="S107" s="73"/>
      <c r="T107" s="73"/>
      <c r="U107" s="73"/>
      <c r="V107" s="73"/>
      <c r="W107" s="73"/>
      <c r="X107" s="73"/>
      <c r="Y107" s="73"/>
      <c r="Z107" s="73"/>
      <c r="AA107" s="73"/>
      <c r="AB107" s="73"/>
      <c r="AC107" s="73"/>
      <c r="AD107" s="73"/>
      <c r="AE107" s="73"/>
      <c r="AF107" s="73"/>
      <c r="AG107" s="73"/>
      <c r="AH107" s="73"/>
      <c r="AI107" s="73"/>
      <c r="AJ107" s="73"/>
      <c r="AK107" s="73"/>
      <c r="AL107" s="73"/>
      <c r="AM107" s="73"/>
      <c r="AN107" s="73"/>
      <c r="AO107" s="73"/>
      <c r="AP107" s="73"/>
      <c r="AQ107" s="73"/>
      <c r="AR107" s="73"/>
      <c r="AS107" s="73"/>
      <c r="AT107" s="73"/>
      <c r="AU107" s="73"/>
      <c r="AV107" s="73"/>
      <c r="AW107" s="73"/>
      <c r="AX107" s="73"/>
      <c r="AY107" s="73"/>
      <c r="AZ107" s="73"/>
      <c r="BA107" s="74">
        <f t="shared" si="9"/>
        <v>1237.31</v>
      </c>
      <c r="BB107" s="41">
        <f t="shared" si="10"/>
        <v>1237.31</v>
      </c>
      <c r="BC107" s="45" t="str">
        <f t="shared" si="11"/>
        <v>INR  One Thousand Two Hundred &amp; Thirty Seven  and Paise Thirty One Only</v>
      </c>
      <c r="IA107" s="21">
        <v>13.04</v>
      </c>
      <c r="IB107" s="21" t="s">
        <v>138</v>
      </c>
      <c r="ID107" s="21">
        <v>1</v>
      </c>
      <c r="IE107" s="22" t="s">
        <v>47</v>
      </c>
      <c r="IF107" s="22"/>
      <c r="IG107" s="22"/>
      <c r="IH107" s="22"/>
      <c r="II107" s="22"/>
    </row>
    <row r="108" spans="1:243" s="21" customFormat="1" ht="157.5">
      <c r="A108" s="46">
        <v>13.05</v>
      </c>
      <c r="B108" s="47" t="s">
        <v>139</v>
      </c>
      <c r="C108" s="32"/>
      <c r="D108" s="55"/>
      <c r="E108" s="55"/>
      <c r="F108" s="55"/>
      <c r="G108" s="55"/>
      <c r="H108" s="55"/>
      <c r="I108" s="55"/>
      <c r="J108" s="55"/>
      <c r="K108" s="55"/>
      <c r="L108" s="55"/>
      <c r="M108" s="55"/>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c r="AK108" s="56"/>
      <c r="AL108" s="56"/>
      <c r="AM108" s="56"/>
      <c r="AN108" s="56"/>
      <c r="AO108" s="56"/>
      <c r="AP108" s="56"/>
      <c r="AQ108" s="56"/>
      <c r="AR108" s="56"/>
      <c r="AS108" s="56"/>
      <c r="AT108" s="56"/>
      <c r="AU108" s="56"/>
      <c r="AV108" s="56"/>
      <c r="AW108" s="56"/>
      <c r="AX108" s="56"/>
      <c r="AY108" s="56"/>
      <c r="AZ108" s="56"/>
      <c r="BA108" s="56"/>
      <c r="BB108" s="56"/>
      <c r="BC108" s="56"/>
      <c r="IA108" s="21">
        <v>13.05</v>
      </c>
      <c r="IB108" s="21" t="s">
        <v>139</v>
      </c>
      <c r="IE108" s="22"/>
      <c r="IF108" s="22"/>
      <c r="IG108" s="22"/>
      <c r="IH108" s="22"/>
      <c r="II108" s="22"/>
    </row>
    <row r="109" spans="1:243" s="21" customFormat="1" ht="28.5">
      <c r="A109" s="46">
        <v>13.06</v>
      </c>
      <c r="B109" s="47" t="s">
        <v>140</v>
      </c>
      <c r="C109" s="32"/>
      <c r="D109" s="32">
        <v>2</v>
      </c>
      <c r="E109" s="48" t="s">
        <v>47</v>
      </c>
      <c r="F109" s="75">
        <v>270.45</v>
      </c>
      <c r="G109" s="68"/>
      <c r="H109" s="68"/>
      <c r="I109" s="69" t="s">
        <v>33</v>
      </c>
      <c r="J109" s="70">
        <f t="shared" si="8"/>
        <v>1</v>
      </c>
      <c r="K109" s="68" t="s">
        <v>34</v>
      </c>
      <c r="L109" s="68" t="s">
        <v>4</v>
      </c>
      <c r="M109" s="71"/>
      <c r="N109" s="72"/>
      <c r="O109" s="72"/>
      <c r="P109" s="73"/>
      <c r="Q109" s="72"/>
      <c r="R109" s="72"/>
      <c r="S109" s="73"/>
      <c r="T109" s="73"/>
      <c r="U109" s="73"/>
      <c r="V109" s="73"/>
      <c r="W109" s="73"/>
      <c r="X109" s="73"/>
      <c r="Y109" s="73"/>
      <c r="Z109" s="73"/>
      <c r="AA109" s="73"/>
      <c r="AB109" s="73"/>
      <c r="AC109" s="73"/>
      <c r="AD109" s="73"/>
      <c r="AE109" s="73"/>
      <c r="AF109" s="73"/>
      <c r="AG109" s="73"/>
      <c r="AH109" s="73"/>
      <c r="AI109" s="73"/>
      <c r="AJ109" s="73"/>
      <c r="AK109" s="73"/>
      <c r="AL109" s="73"/>
      <c r="AM109" s="73"/>
      <c r="AN109" s="73"/>
      <c r="AO109" s="73"/>
      <c r="AP109" s="73"/>
      <c r="AQ109" s="73"/>
      <c r="AR109" s="73"/>
      <c r="AS109" s="73"/>
      <c r="AT109" s="73"/>
      <c r="AU109" s="73"/>
      <c r="AV109" s="73"/>
      <c r="AW109" s="73"/>
      <c r="AX109" s="73"/>
      <c r="AY109" s="73"/>
      <c r="AZ109" s="73"/>
      <c r="BA109" s="74">
        <f t="shared" si="9"/>
        <v>540.9</v>
      </c>
      <c r="BB109" s="41">
        <f t="shared" si="10"/>
        <v>540.9</v>
      </c>
      <c r="BC109" s="45" t="str">
        <f t="shared" si="11"/>
        <v>INR  Five Hundred &amp; Forty  and Paise Ninety Only</v>
      </c>
      <c r="IA109" s="21">
        <v>13.06</v>
      </c>
      <c r="IB109" s="21" t="s">
        <v>140</v>
      </c>
      <c r="ID109" s="21">
        <v>2</v>
      </c>
      <c r="IE109" s="22" t="s">
        <v>47</v>
      </c>
      <c r="IF109" s="22"/>
      <c r="IG109" s="22"/>
      <c r="IH109" s="22"/>
      <c r="II109" s="22"/>
    </row>
    <row r="110" spans="1:243" s="21" customFormat="1" ht="15.75">
      <c r="A110" s="46">
        <v>14</v>
      </c>
      <c r="B110" s="47" t="s">
        <v>141</v>
      </c>
      <c r="C110" s="32"/>
      <c r="D110" s="55"/>
      <c r="E110" s="55"/>
      <c r="F110" s="55"/>
      <c r="G110" s="55"/>
      <c r="H110" s="55"/>
      <c r="I110" s="55"/>
      <c r="J110" s="55"/>
      <c r="K110" s="55"/>
      <c r="L110" s="55"/>
      <c r="M110" s="55"/>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c r="AK110" s="56"/>
      <c r="AL110" s="56"/>
      <c r="AM110" s="56"/>
      <c r="AN110" s="56"/>
      <c r="AO110" s="56"/>
      <c r="AP110" s="56"/>
      <c r="AQ110" s="56"/>
      <c r="AR110" s="56"/>
      <c r="AS110" s="56"/>
      <c r="AT110" s="56"/>
      <c r="AU110" s="56"/>
      <c r="AV110" s="56"/>
      <c r="AW110" s="56"/>
      <c r="AX110" s="56"/>
      <c r="AY110" s="56"/>
      <c r="AZ110" s="56"/>
      <c r="BA110" s="56"/>
      <c r="BB110" s="56"/>
      <c r="BC110" s="56"/>
      <c r="IA110" s="21">
        <v>14</v>
      </c>
      <c r="IB110" s="21" t="s">
        <v>141</v>
      </c>
      <c r="IE110" s="22"/>
      <c r="IF110" s="22"/>
      <c r="IG110" s="22"/>
      <c r="IH110" s="22"/>
      <c r="II110" s="22"/>
    </row>
    <row r="111" spans="1:243" s="21" customFormat="1" ht="48.75" customHeight="1">
      <c r="A111" s="46">
        <v>14.01</v>
      </c>
      <c r="B111" s="47" t="s">
        <v>142</v>
      </c>
      <c r="C111" s="32"/>
      <c r="D111" s="55"/>
      <c r="E111" s="55"/>
      <c r="F111" s="55"/>
      <c r="G111" s="55"/>
      <c r="H111" s="55"/>
      <c r="I111" s="55"/>
      <c r="J111" s="55"/>
      <c r="K111" s="55"/>
      <c r="L111" s="55"/>
      <c r="M111" s="55"/>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c r="AK111" s="56"/>
      <c r="AL111" s="56"/>
      <c r="AM111" s="56"/>
      <c r="AN111" s="56"/>
      <c r="AO111" s="56"/>
      <c r="AP111" s="56"/>
      <c r="AQ111" s="56"/>
      <c r="AR111" s="56"/>
      <c r="AS111" s="56"/>
      <c r="AT111" s="56"/>
      <c r="AU111" s="56"/>
      <c r="AV111" s="56"/>
      <c r="AW111" s="56"/>
      <c r="AX111" s="56"/>
      <c r="AY111" s="56"/>
      <c r="AZ111" s="56"/>
      <c r="BA111" s="56"/>
      <c r="BB111" s="56"/>
      <c r="BC111" s="56"/>
      <c r="IA111" s="21">
        <v>14.01</v>
      </c>
      <c r="IB111" s="21" t="s">
        <v>142</v>
      </c>
      <c r="IE111" s="22"/>
      <c r="IF111" s="22"/>
      <c r="IG111" s="22"/>
      <c r="IH111" s="22"/>
      <c r="II111" s="22"/>
    </row>
    <row r="112" spans="1:243" s="21" customFormat="1" ht="28.5">
      <c r="A112" s="46">
        <v>14.02</v>
      </c>
      <c r="B112" s="47" t="s">
        <v>143</v>
      </c>
      <c r="C112" s="32"/>
      <c r="D112" s="32">
        <v>2</v>
      </c>
      <c r="E112" s="48" t="s">
        <v>44</v>
      </c>
      <c r="F112" s="75">
        <v>266.68</v>
      </c>
      <c r="G112" s="68"/>
      <c r="H112" s="68"/>
      <c r="I112" s="69" t="s">
        <v>33</v>
      </c>
      <c r="J112" s="70">
        <f t="shared" si="8"/>
        <v>1</v>
      </c>
      <c r="K112" s="68" t="s">
        <v>34</v>
      </c>
      <c r="L112" s="68" t="s">
        <v>4</v>
      </c>
      <c r="M112" s="71"/>
      <c r="N112" s="72"/>
      <c r="O112" s="72"/>
      <c r="P112" s="73"/>
      <c r="Q112" s="72"/>
      <c r="R112" s="72"/>
      <c r="S112" s="73"/>
      <c r="T112" s="73"/>
      <c r="U112" s="73"/>
      <c r="V112" s="73"/>
      <c r="W112" s="73"/>
      <c r="X112" s="73"/>
      <c r="Y112" s="73"/>
      <c r="Z112" s="73"/>
      <c r="AA112" s="73"/>
      <c r="AB112" s="73"/>
      <c r="AC112" s="73"/>
      <c r="AD112" s="73"/>
      <c r="AE112" s="73"/>
      <c r="AF112" s="73"/>
      <c r="AG112" s="73"/>
      <c r="AH112" s="73"/>
      <c r="AI112" s="73"/>
      <c r="AJ112" s="73"/>
      <c r="AK112" s="73"/>
      <c r="AL112" s="73"/>
      <c r="AM112" s="73"/>
      <c r="AN112" s="73"/>
      <c r="AO112" s="73"/>
      <c r="AP112" s="73"/>
      <c r="AQ112" s="73"/>
      <c r="AR112" s="73"/>
      <c r="AS112" s="73"/>
      <c r="AT112" s="73"/>
      <c r="AU112" s="73"/>
      <c r="AV112" s="73"/>
      <c r="AW112" s="73"/>
      <c r="AX112" s="73"/>
      <c r="AY112" s="73"/>
      <c r="AZ112" s="73"/>
      <c r="BA112" s="74">
        <f t="shared" si="9"/>
        <v>533.36</v>
      </c>
      <c r="BB112" s="41">
        <f t="shared" si="10"/>
        <v>533.36</v>
      </c>
      <c r="BC112" s="45" t="str">
        <f t="shared" si="11"/>
        <v>INR  Five Hundred &amp; Thirty Three  and Paise Thirty Six Only</v>
      </c>
      <c r="IA112" s="21">
        <v>14.02</v>
      </c>
      <c r="IB112" s="21" t="s">
        <v>143</v>
      </c>
      <c r="ID112" s="21">
        <v>2</v>
      </c>
      <c r="IE112" s="22" t="s">
        <v>44</v>
      </c>
      <c r="IF112" s="22"/>
      <c r="IG112" s="22"/>
      <c r="IH112" s="22"/>
      <c r="II112" s="22"/>
    </row>
    <row r="113" spans="1:243" s="21" customFormat="1" ht="42.75">
      <c r="A113" s="46">
        <v>14.03</v>
      </c>
      <c r="B113" s="47" t="s">
        <v>144</v>
      </c>
      <c r="C113" s="32"/>
      <c r="D113" s="32">
        <v>5</v>
      </c>
      <c r="E113" s="48" t="s">
        <v>44</v>
      </c>
      <c r="F113" s="75">
        <v>327.36</v>
      </c>
      <c r="G113" s="68"/>
      <c r="H113" s="68"/>
      <c r="I113" s="69" t="s">
        <v>33</v>
      </c>
      <c r="J113" s="70">
        <f t="shared" si="8"/>
        <v>1</v>
      </c>
      <c r="K113" s="68" t="s">
        <v>34</v>
      </c>
      <c r="L113" s="68" t="s">
        <v>4</v>
      </c>
      <c r="M113" s="71"/>
      <c r="N113" s="72"/>
      <c r="O113" s="72"/>
      <c r="P113" s="73"/>
      <c r="Q113" s="72"/>
      <c r="R113" s="72"/>
      <c r="S113" s="73"/>
      <c r="T113" s="73"/>
      <c r="U113" s="73"/>
      <c r="V113" s="73"/>
      <c r="W113" s="73"/>
      <c r="X113" s="73"/>
      <c r="Y113" s="73"/>
      <c r="Z113" s="73"/>
      <c r="AA113" s="73"/>
      <c r="AB113" s="73"/>
      <c r="AC113" s="73"/>
      <c r="AD113" s="73"/>
      <c r="AE113" s="73"/>
      <c r="AF113" s="73"/>
      <c r="AG113" s="73"/>
      <c r="AH113" s="73"/>
      <c r="AI113" s="73"/>
      <c r="AJ113" s="73"/>
      <c r="AK113" s="73"/>
      <c r="AL113" s="73"/>
      <c r="AM113" s="73"/>
      <c r="AN113" s="73"/>
      <c r="AO113" s="73"/>
      <c r="AP113" s="73"/>
      <c r="AQ113" s="73"/>
      <c r="AR113" s="73"/>
      <c r="AS113" s="73"/>
      <c r="AT113" s="73"/>
      <c r="AU113" s="73"/>
      <c r="AV113" s="73"/>
      <c r="AW113" s="73"/>
      <c r="AX113" s="73"/>
      <c r="AY113" s="73"/>
      <c r="AZ113" s="73"/>
      <c r="BA113" s="74">
        <f t="shared" si="9"/>
        <v>1636.8</v>
      </c>
      <c r="BB113" s="41">
        <f t="shared" si="10"/>
        <v>1636.8</v>
      </c>
      <c r="BC113" s="45" t="str">
        <f t="shared" si="11"/>
        <v>INR  One Thousand Six Hundred &amp; Thirty Six  and Paise Eighty Only</v>
      </c>
      <c r="IA113" s="21">
        <v>14.03</v>
      </c>
      <c r="IB113" s="21" t="s">
        <v>144</v>
      </c>
      <c r="ID113" s="21">
        <v>5</v>
      </c>
      <c r="IE113" s="22" t="s">
        <v>44</v>
      </c>
      <c r="IF113" s="22"/>
      <c r="IG113" s="22"/>
      <c r="IH113" s="22"/>
      <c r="II113" s="22"/>
    </row>
    <row r="114" spans="1:243" s="21" customFormat="1" ht="47.25">
      <c r="A114" s="46">
        <v>14.04</v>
      </c>
      <c r="B114" s="47" t="s">
        <v>145</v>
      </c>
      <c r="C114" s="32"/>
      <c r="D114" s="55"/>
      <c r="E114" s="55"/>
      <c r="F114" s="55"/>
      <c r="G114" s="55"/>
      <c r="H114" s="55"/>
      <c r="I114" s="55"/>
      <c r="J114" s="55"/>
      <c r="K114" s="55"/>
      <c r="L114" s="55"/>
      <c r="M114" s="55"/>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c r="AK114" s="56"/>
      <c r="AL114" s="56"/>
      <c r="AM114" s="56"/>
      <c r="AN114" s="56"/>
      <c r="AO114" s="56"/>
      <c r="AP114" s="56"/>
      <c r="AQ114" s="56"/>
      <c r="AR114" s="56"/>
      <c r="AS114" s="56"/>
      <c r="AT114" s="56"/>
      <c r="AU114" s="56"/>
      <c r="AV114" s="56"/>
      <c r="AW114" s="56"/>
      <c r="AX114" s="56"/>
      <c r="AY114" s="56"/>
      <c r="AZ114" s="56"/>
      <c r="BA114" s="56"/>
      <c r="BB114" s="56"/>
      <c r="BC114" s="56"/>
      <c r="IA114" s="21">
        <v>14.04</v>
      </c>
      <c r="IB114" s="21" t="s">
        <v>145</v>
      </c>
      <c r="IE114" s="22"/>
      <c r="IF114" s="22"/>
      <c r="IG114" s="22"/>
      <c r="IH114" s="22"/>
      <c r="II114" s="22"/>
    </row>
    <row r="115" spans="1:243" s="21" customFormat="1" ht="28.5">
      <c r="A115" s="46">
        <v>14.05</v>
      </c>
      <c r="B115" s="47" t="s">
        <v>146</v>
      </c>
      <c r="C115" s="32"/>
      <c r="D115" s="32">
        <v>1</v>
      </c>
      <c r="E115" s="48" t="s">
        <v>47</v>
      </c>
      <c r="F115" s="75">
        <v>404.87</v>
      </c>
      <c r="G115" s="68"/>
      <c r="H115" s="68"/>
      <c r="I115" s="69" t="s">
        <v>33</v>
      </c>
      <c r="J115" s="70">
        <f t="shared" si="8"/>
        <v>1</v>
      </c>
      <c r="K115" s="68" t="s">
        <v>34</v>
      </c>
      <c r="L115" s="68" t="s">
        <v>4</v>
      </c>
      <c r="M115" s="71"/>
      <c r="N115" s="72"/>
      <c r="O115" s="72"/>
      <c r="P115" s="73"/>
      <c r="Q115" s="72"/>
      <c r="R115" s="72"/>
      <c r="S115" s="73"/>
      <c r="T115" s="73"/>
      <c r="U115" s="73"/>
      <c r="V115" s="73"/>
      <c r="W115" s="73"/>
      <c r="X115" s="73"/>
      <c r="Y115" s="73"/>
      <c r="Z115" s="73"/>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4">
        <f t="shared" si="9"/>
        <v>404.87</v>
      </c>
      <c r="BB115" s="41">
        <f t="shared" si="10"/>
        <v>404.87</v>
      </c>
      <c r="BC115" s="45" t="str">
        <f t="shared" si="11"/>
        <v>INR  Four Hundred &amp; Four  and Paise Eighty Seven Only</v>
      </c>
      <c r="IA115" s="21">
        <v>14.05</v>
      </c>
      <c r="IB115" s="21" t="s">
        <v>146</v>
      </c>
      <c r="ID115" s="21">
        <v>1</v>
      </c>
      <c r="IE115" s="22" t="s">
        <v>47</v>
      </c>
      <c r="IF115" s="22"/>
      <c r="IG115" s="22"/>
      <c r="IH115" s="22"/>
      <c r="II115" s="22"/>
    </row>
    <row r="116" spans="1:243" s="21" customFormat="1" ht="63">
      <c r="A116" s="46">
        <v>14.06</v>
      </c>
      <c r="B116" s="47" t="s">
        <v>147</v>
      </c>
      <c r="C116" s="32"/>
      <c r="D116" s="55"/>
      <c r="E116" s="55"/>
      <c r="F116" s="55"/>
      <c r="G116" s="55"/>
      <c r="H116" s="55"/>
      <c r="I116" s="55"/>
      <c r="J116" s="55"/>
      <c r="K116" s="55"/>
      <c r="L116" s="55"/>
      <c r="M116" s="55"/>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c r="AK116" s="56"/>
      <c r="AL116" s="56"/>
      <c r="AM116" s="56"/>
      <c r="AN116" s="56"/>
      <c r="AO116" s="56"/>
      <c r="AP116" s="56"/>
      <c r="AQ116" s="56"/>
      <c r="AR116" s="56"/>
      <c r="AS116" s="56"/>
      <c r="AT116" s="56"/>
      <c r="AU116" s="56"/>
      <c r="AV116" s="56"/>
      <c r="AW116" s="56"/>
      <c r="AX116" s="56"/>
      <c r="AY116" s="56"/>
      <c r="AZ116" s="56"/>
      <c r="BA116" s="56"/>
      <c r="BB116" s="56"/>
      <c r="BC116" s="56"/>
      <c r="IA116" s="21">
        <v>14.06</v>
      </c>
      <c r="IB116" s="21" t="s">
        <v>147</v>
      </c>
      <c r="IE116" s="22"/>
      <c r="IF116" s="22"/>
      <c r="IG116" s="22"/>
      <c r="IH116" s="22"/>
      <c r="II116" s="22"/>
    </row>
    <row r="117" spans="1:243" s="21" customFormat="1" ht="28.5">
      <c r="A117" s="46">
        <v>14.07</v>
      </c>
      <c r="B117" s="47" t="s">
        <v>148</v>
      </c>
      <c r="C117" s="32"/>
      <c r="D117" s="32">
        <v>1</v>
      </c>
      <c r="E117" s="48" t="s">
        <v>47</v>
      </c>
      <c r="F117" s="75">
        <v>229.99</v>
      </c>
      <c r="G117" s="68"/>
      <c r="H117" s="68"/>
      <c r="I117" s="69" t="s">
        <v>33</v>
      </c>
      <c r="J117" s="70">
        <f t="shared" si="8"/>
        <v>1</v>
      </c>
      <c r="K117" s="68" t="s">
        <v>34</v>
      </c>
      <c r="L117" s="68" t="s">
        <v>4</v>
      </c>
      <c r="M117" s="71"/>
      <c r="N117" s="72"/>
      <c r="O117" s="72"/>
      <c r="P117" s="73"/>
      <c r="Q117" s="72"/>
      <c r="R117" s="72"/>
      <c r="S117" s="73"/>
      <c r="T117" s="73"/>
      <c r="U117" s="73"/>
      <c r="V117" s="73"/>
      <c r="W117" s="73"/>
      <c r="X117" s="73"/>
      <c r="Y117" s="73"/>
      <c r="Z117" s="73"/>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4">
        <f t="shared" si="9"/>
        <v>229.99</v>
      </c>
      <c r="BB117" s="41">
        <f t="shared" si="10"/>
        <v>229.99</v>
      </c>
      <c r="BC117" s="45" t="str">
        <f t="shared" si="11"/>
        <v>INR  Two Hundred &amp; Twenty Nine  and Paise Ninety Nine Only</v>
      </c>
      <c r="IA117" s="21">
        <v>14.07</v>
      </c>
      <c r="IB117" s="21" t="s">
        <v>148</v>
      </c>
      <c r="ID117" s="21">
        <v>1</v>
      </c>
      <c r="IE117" s="22" t="s">
        <v>47</v>
      </c>
      <c r="IF117" s="22"/>
      <c r="IG117" s="22"/>
      <c r="IH117" s="22"/>
      <c r="II117" s="22"/>
    </row>
    <row r="118" spans="1:243" s="21" customFormat="1" ht="28.5">
      <c r="A118" s="46">
        <v>14.08</v>
      </c>
      <c r="B118" s="47" t="s">
        <v>146</v>
      </c>
      <c r="C118" s="32"/>
      <c r="D118" s="32">
        <v>1</v>
      </c>
      <c r="E118" s="48" t="s">
        <v>47</v>
      </c>
      <c r="F118" s="75">
        <v>253.44</v>
      </c>
      <c r="G118" s="68"/>
      <c r="H118" s="68"/>
      <c r="I118" s="69" t="s">
        <v>33</v>
      </c>
      <c r="J118" s="70">
        <f t="shared" si="8"/>
        <v>1</v>
      </c>
      <c r="K118" s="68" t="s">
        <v>34</v>
      </c>
      <c r="L118" s="68" t="s">
        <v>4</v>
      </c>
      <c r="M118" s="71"/>
      <c r="N118" s="72"/>
      <c r="O118" s="72"/>
      <c r="P118" s="73"/>
      <c r="Q118" s="72"/>
      <c r="R118" s="72"/>
      <c r="S118" s="73"/>
      <c r="T118" s="73"/>
      <c r="U118" s="73"/>
      <c r="V118" s="73"/>
      <c r="W118" s="73"/>
      <c r="X118" s="73"/>
      <c r="Y118" s="73"/>
      <c r="Z118" s="7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4">
        <f t="shared" si="9"/>
        <v>253.44</v>
      </c>
      <c r="BB118" s="41">
        <f t="shared" si="10"/>
        <v>253.44</v>
      </c>
      <c r="BC118" s="45" t="str">
        <f t="shared" si="11"/>
        <v>INR  Two Hundred &amp; Fifty Three  and Paise Forty Four Only</v>
      </c>
      <c r="IA118" s="21">
        <v>14.08</v>
      </c>
      <c r="IB118" s="21" t="s">
        <v>146</v>
      </c>
      <c r="ID118" s="21">
        <v>1</v>
      </c>
      <c r="IE118" s="22" t="s">
        <v>47</v>
      </c>
      <c r="IF118" s="22"/>
      <c r="IG118" s="22"/>
      <c r="IH118" s="22"/>
      <c r="II118" s="22"/>
    </row>
    <row r="119" spans="1:243" s="21" customFormat="1" ht="15.75">
      <c r="A119" s="46">
        <v>15</v>
      </c>
      <c r="B119" s="47" t="s">
        <v>149</v>
      </c>
      <c r="C119" s="32"/>
      <c r="D119" s="55"/>
      <c r="E119" s="55"/>
      <c r="F119" s="55"/>
      <c r="G119" s="55"/>
      <c r="H119" s="55"/>
      <c r="I119" s="55"/>
      <c r="J119" s="55"/>
      <c r="K119" s="55"/>
      <c r="L119" s="55"/>
      <c r="M119" s="55"/>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c r="AK119" s="56"/>
      <c r="AL119" s="56"/>
      <c r="AM119" s="56"/>
      <c r="AN119" s="56"/>
      <c r="AO119" s="56"/>
      <c r="AP119" s="56"/>
      <c r="AQ119" s="56"/>
      <c r="AR119" s="56"/>
      <c r="AS119" s="56"/>
      <c r="AT119" s="56"/>
      <c r="AU119" s="56"/>
      <c r="AV119" s="56"/>
      <c r="AW119" s="56"/>
      <c r="AX119" s="56"/>
      <c r="AY119" s="56"/>
      <c r="AZ119" s="56"/>
      <c r="BA119" s="56"/>
      <c r="BB119" s="56"/>
      <c r="BC119" s="56"/>
      <c r="IA119" s="21">
        <v>15</v>
      </c>
      <c r="IB119" s="21" t="s">
        <v>149</v>
      </c>
      <c r="IE119" s="22"/>
      <c r="IF119" s="22"/>
      <c r="IG119" s="22"/>
      <c r="IH119" s="22"/>
      <c r="II119" s="22"/>
    </row>
    <row r="120" spans="1:243" s="21" customFormat="1" ht="362.25">
      <c r="A120" s="46">
        <v>15.01</v>
      </c>
      <c r="B120" s="47" t="s">
        <v>150</v>
      </c>
      <c r="C120" s="32"/>
      <c r="D120" s="55"/>
      <c r="E120" s="55"/>
      <c r="F120" s="55"/>
      <c r="G120" s="55"/>
      <c r="H120" s="55"/>
      <c r="I120" s="55"/>
      <c r="J120" s="55"/>
      <c r="K120" s="55"/>
      <c r="L120" s="55"/>
      <c r="M120" s="55"/>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c r="AR120" s="56"/>
      <c r="AS120" s="56"/>
      <c r="AT120" s="56"/>
      <c r="AU120" s="56"/>
      <c r="AV120" s="56"/>
      <c r="AW120" s="56"/>
      <c r="AX120" s="56"/>
      <c r="AY120" s="56"/>
      <c r="AZ120" s="56"/>
      <c r="BA120" s="56"/>
      <c r="BB120" s="56"/>
      <c r="BC120" s="56"/>
      <c r="IA120" s="21">
        <v>15.01</v>
      </c>
      <c r="IB120" s="21" t="s">
        <v>150</v>
      </c>
      <c r="IE120" s="22"/>
      <c r="IF120" s="22"/>
      <c r="IG120" s="22"/>
      <c r="IH120" s="22"/>
      <c r="II120" s="22"/>
    </row>
    <row r="121" spans="1:243" s="21" customFormat="1" ht="15.75">
      <c r="A121" s="46">
        <v>15.02</v>
      </c>
      <c r="B121" s="47" t="s">
        <v>151</v>
      </c>
      <c r="C121" s="32"/>
      <c r="D121" s="55"/>
      <c r="E121" s="55"/>
      <c r="F121" s="55"/>
      <c r="G121" s="55"/>
      <c r="H121" s="55"/>
      <c r="I121" s="55"/>
      <c r="J121" s="55"/>
      <c r="K121" s="55"/>
      <c r="L121" s="55"/>
      <c r="M121" s="55"/>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c r="AK121" s="56"/>
      <c r="AL121" s="56"/>
      <c r="AM121" s="56"/>
      <c r="AN121" s="56"/>
      <c r="AO121" s="56"/>
      <c r="AP121" s="56"/>
      <c r="AQ121" s="56"/>
      <c r="AR121" s="56"/>
      <c r="AS121" s="56"/>
      <c r="AT121" s="56"/>
      <c r="AU121" s="56"/>
      <c r="AV121" s="56"/>
      <c r="AW121" s="56"/>
      <c r="AX121" s="56"/>
      <c r="AY121" s="56"/>
      <c r="AZ121" s="56"/>
      <c r="BA121" s="56"/>
      <c r="BB121" s="56"/>
      <c r="BC121" s="56"/>
      <c r="IA121" s="21">
        <v>15.02</v>
      </c>
      <c r="IB121" s="21" t="s">
        <v>151</v>
      </c>
      <c r="IE121" s="22"/>
      <c r="IF121" s="22"/>
      <c r="IG121" s="22"/>
      <c r="IH121" s="22"/>
      <c r="II121" s="22"/>
    </row>
    <row r="122" spans="1:243" s="21" customFormat="1" ht="78.75">
      <c r="A122" s="46">
        <v>15.03</v>
      </c>
      <c r="B122" s="47" t="s">
        <v>152</v>
      </c>
      <c r="C122" s="32"/>
      <c r="D122" s="32">
        <v>64.5</v>
      </c>
      <c r="E122" s="48" t="s">
        <v>55</v>
      </c>
      <c r="F122" s="75">
        <v>380.49</v>
      </c>
      <c r="G122" s="68"/>
      <c r="H122" s="68"/>
      <c r="I122" s="69" t="s">
        <v>33</v>
      </c>
      <c r="J122" s="70">
        <f t="shared" si="8"/>
        <v>1</v>
      </c>
      <c r="K122" s="68" t="s">
        <v>34</v>
      </c>
      <c r="L122" s="68" t="s">
        <v>4</v>
      </c>
      <c r="M122" s="71"/>
      <c r="N122" s="72"/>
      <c r="O122" s="72"/>
      <c r="P122" s="73"/>
      <c r="Q122" s="72"/>
      <c r="R122" s="72"/>
      <c r="S122" s="73"/>
      <c r="T122" s="73"/>
      <c r="U122" s="73"/>
      <c r="V122" s="73"/>
      <c r="W122" s="73"/>
      <c r="X122" s="73"/>
      <c r="Y122" s="73"/>
      <c r="Z122" s="73"/>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4">
        <f t="shared" si="9"/>
        <v>24541.61</v>
      </c>
      <c r="BB122" s="41">
        <f t="shared" si="10"/>
        <v>24541.61</v>
      </c>
      <c r="BC122" s="45" t="str">
        <f t="shared" si="11"/>
        <v>INR  Twenty Four Thousand Five Hundred &amp; Forty One  and Paise Sixty One Only</v>
      </c>
      <c r="IA122" s="21">
        <v>15.03</v>
      </c>
      <c r="IB122" s="21" t="s">
        <v>152</v>
      </c>
      <c r="ID122" s="21">
        <v>64.5</v>
      </c>
      <c r="IE122" s="22" t="s">
        <v>55</v>
      </c>
      <c r="IF122" s="22"/>
      <c r="IG122" s="22"/>
      <c r="IH122" s="22"/>
      <c r="II122" s="22"/>
    </row>
    <row r="123" spans="1:243" s="21" customFormat="1" ht="126">
      <c r="A123" s="46">
        <v>15.04</v>
      </c>
      <c r="B123" s="47" t="s">
        <v>153</v>
      </c>
      <c r="C123" s="32"/>
      <c r="D123" s="55"/>
      <c r="E123" s="55"/>
      <c r="F123" s="55"/>
      <c r="G123" s="55"/>
      <c r="H123" s="55"/>
      <c r="I123" s="55"/>
      <c r="J123" s="55"/>
      <c r="K123" s="55"/>
      <c r="L123" s="55"/>
      <c r="M123" s="55"/>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c r="AK123" s="56"/>
      <c r="AL123" s="56"/>
      <c r="AM123" s="56"/>
      <c r="AN123" s="56"/>
      <c r="AO123" s="56"/>
      <c r="AP123" s="56"/>
      <c r="AQ123" s="56"/>
      <c r="AR123" s="56"/>
      <c r="AS123" s="56"/>
      <c r="AT123" s="56"/>
      <c r="AU123" s="56"/>
      <c r="AV123" s="56"/>
      <c r="AW123" s="56"/>
      <c r="AX123" s="56"/>
      <c r="AY123" s="56"/>
      <c r="AZ123" s="56"/>
      <c r="BA123" s="56"/>
      <c r="BB123" s="56"/>
      <c r="BC123" s="56"/>
      <c r="IA123" s="21">
        <v>15.04</v>
      </c>
      <c r="IB123" s="21" t="s">
        <v>153</v>
      </c>
      <c r="IE123" s="22"/>
      <c r="IF123" s="22"/>
      <c r="IG123" s="22"/>
      <c r="IH123" s="22"/>
      <c r="II123" s="22"/>
    </row>
    <row r="124" spans="1:243" s="21" customFormat="1" ht="78.75">
      <c r="A124" s="46">
        <v>15.05</v>
      </c>
      <c r="B124" s="47" t="s">
        <v>152</v>
      </c>
      <c r="C124" s="32"/>
      <c r="D124" s="32">
        <v>75</v>
      </c>
      <c r="E124" s="48" t="s">
        <v>55</v>
      </c>
      <c r="F124" s="75">
        <v>466.29</v>
      </c>
      <c r="G124" s="68"/>
      <c r="H124" s="68"/>
      <c r="I124" s="69" t="s">
        <v>33</v>
      </c>
      <c r="J124" s="70">
        <f t="shared" si="8"/>
        <v>1</v>
      </c>
      <c r="K124" s="68" t="s">
        <v>34</v>
      </c>
      <c r="L124" s="68" t="s">
        <v>4</v>
      </c>
      <c r="M124" s="71"/>
      <c r="N124" s="72"/>
      <c r="O124" s="72"/>
      <c r="P124" s="73"/>
      <c r="Q124" s="72"/>
      <c r="R124" s="72"/>
      <c r="S124" s="73"/>
      <c r="T124" s="73"/>
      <c r="U124" s="73"/>
      <c r="V124" s="73"/>
      <c r="W124" s="73"/>
      <c r="X124" s="73"/>
      <c r="Y124" s="73"/>
      <c r="Z124" s="73"/>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4">
        <f t="shared" si="9"/>
        <v>34971.75</v>
      </c>
      <c r="BB124" s="41">
        <f t="shared" si="10"/>
        <v>34971.75</v>
      </c>
      <c r="BC124" s="45" t="str">
        <f t="shared" si="11"/>
        <v>INR  Thirty Four Thousand Nine Hundred &amp; Seventy One  and Paise Seventy Five Only</v>
      </c>
      <c r="IA124" s="21">
        <v>15.05</v>
      </c>
      <c r="IB124" s="21" t="s">
        <v>152</v>
      </c>
      <c r="ID124" s="21">
        <v>75</v>
      </c>
      <c r="IE124" s="22" t="s">
        <v>55</v>
      </c>
      <c r="IF124" s="22"/>
      <c r="IG124" s="22"/>
      <c r="IH124" s="22"/>
      <c r="II124" s="22"/>
    </row>
    <row r="125" spans="1:243" s="21" customFormat="1" ht="110.25">
      <c r="A125" s="46">
        <v>15.06</v>
      </c>
      <c r="B125" s="47" t="s">
        <v>154</v>
      </c>
      <c r="C125" s="32"/>
      <c r="D125" s="55"/>
      <c r="E125" s="55"/>
      <c r="F125" s="55"/>
      <c r="G125" s="55"/>
      <c r="H125" s="55"/>
      <c r="I125" s="55"/>
      <c r="J125" s="55"/>
      <c r="K125" s="55"/>
      <c r="L125" s="55"/>
      <c r="M125" s="55"/>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c r="AK125" s="56"/>
      <c r="AL125" s="56"/>
      <c r="AM125" s="56"/>
      <c r="AN125" s="56"/>
      <c r="AO125" s="56"/>
      <c r="AP125" s="56"/>
      <c r="AQ125" s="56"/>
      <c r="AR125" s="56"/>
      <c r="AS125" s="56"/>
      <c r="AT125" s="56"/>
      <c r="AU125" s="56"/>
      <c r="AV125" s="56"/>
      <c r="AW125" s="56"/>
      <c r="AX125" s="56"/>
      <c r="AY125" s="56"/>
      <c r="AZ125" s="56"/>
      <c r="BA125" s="56"/>
      <c r="BB125" s="56"/>
      <c r="BC125" s="56"/>
      <c r="IA125" s="21">
        <v>15.06</v>
      </c>
      <c r="IB125" s="21" t="s">
        <v>154</v>
      </c>
      <c r="IE125" s="22"/>
      <c r="IF125" s="22"/>
      <c r="IG125" s="22"/>
      <c r="IH125" s="22"/>
      <c r="II125" s="22"/>
    </row>
    <row r="126" spans="1:243" s="21" customFormat="1" ht="42.75">
      <c r="A126" s="46">
        <v>15.07</v>
      </c>
      <c r="B126" s="47" t="s">
        <v>155</v>
      </c>
      <c r="C126" s="32"/>
      <c r="D126" s="32">
        <v>32</v>
      </c>
      <c r="E126" s="48" t="s">
        <v>47</v>
      </c>
      <c r="F126" s="75">
        <v>288.65</v>
      </c>
      <c r="G126" s="68"/>
      <c r="H126" s="68"/>
      <c r="I126" s="69" t="s">
        <v>33</v>
      </c>
      <c r="J126" s="70">
        <f t="shared" si="8"/>
        <v>1</v>
      </c>
      <c r="K126" s="68" t="s">
        <v>34</v>
      </c>
      <c r="L126" s="68" t="s">
        <v>4</v>
      </c>
      <c r="M126" s="71"/>
      <c r="N126" s="72"/>
      <c r="O126" s="72"/>
      <c r="P126" s="73"/>
      <c r="Q126" s="72"/>
      <c r="R126" s="72"/>
      <c r="S126" s="73"/>
      <c r="T126" s="73"/>
      <c r="U126" s="73"/>
      <c r="V126" s="73"/>
      <c r="W126" s="73"/>
      <c r="X126" s="73"/>
      <c r="Y126" s="73"/>
      <c r="Z126" s="73"/>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4">
        <f t="shared" si="9"/>
        <v>9236.8</v>
      </c>
      <c r="BB126" s="41">
        <f t="shared" si="10"/>
        <v>9236.8</v>
      </c>
      <c r="BC126" s="45" t="str">
        <f t="shared" si="11"/>
        <v>INR  Nine Thousand Two Hundred &amp; Thirty Six  and Paise Eighty Only</v>
      </c>
      <c r="IA126" s="21">
        <v>15.07</v>
      </c>
      <c r="IB126" s="21" t="s">
        <v>155</v>
      </c>
      <c r="ID126" s="21">
        <v>32</v>
      </c>
      <c r="IE126" s="22" t="s">
        <v>47</v>
      </c>
      <c r="IF126" s="22"/>
      <c r="IG126" s="22"/>
      <c r="IH126" s="22"/>
      <c r="II126" s="22"/>
    </row>
    <row r="127" spans="1:243" s="21" customFormat="1" ht="283.5">
      <c r="A127" s="46">
        <v>15.08</v>
      </c>
      <c r="B127" s="47" t="s">
        <v>156</v>
      </c>
      <c r="C127" s="32"/>
      <c r="D127" s="32">
        <v>6</v>
      </c>
      <c r="E127" s="48" t="s">
        <v>55</v>
      </c>
      <c r="F127" s="75">
        <v>491.76</v>
      </c>
      <c r="G127" s="68"/>
      <c r="H127" s="68"/>
      <c r="I127" s="69" t="s">
        <v>33</v>
      </c>
      <c r="J127" s="70">
        <f t="shared" si="8"/>
        <v>1</v>
      </c>
      <c r="K127" s="68" t="s">
        <v>34</v>
      </c>
      <c r="L127" s="68" t="s">
        <v>4</v>
      </c>
      <c r="M127" s="71"/>
      <c r="N127" s="72"/>
      <c r="O127" s="72"/>
      <c r="P127" s="73"/>
      <c r="Q127" s="72"/>
      <c r="R127" s="72"/>
      <c r="S127" s="73"/>
      <c r="T127" s="73"/>
      <c r="U127" s="73"/>
      <c r="V127" s="73"/>
      <c r="W127" s="73"/>
      <c r="X127" s="73"/>
      <c r="Y127" s="73"/>
      <c r="Z127" s="73"/>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4">
        <f t="shared" si="9"/>
        <v>2950.56</v>
      </c>
      <c r="BB127" s="41">
        <f t="shared" si="10"/>
        <v>2950.56</v>
      </c>
      <c r="BC127" s="45" t="str">
        <f t="shared" si="11"/>
        <v>INR  Two Thousand Nine Hundred &amp; Fifty  and Paise Fifty Six Only</v>
      </c>
      <c r="IA127" s="21">
        <v>15.08</v>
      </c>
      <c r="IB127" s="21" t="s">
        <v>156</v>
      </c>
      <c r="ID127" s="21">
        <v>6</v>
      </c>
      <c r="IE127" s="22" t="s">
        <v>55</v>
      </c>
      <c r="IF127" s="22"/>
      <c r="IG127" s="22"/>
      <c r="IH127" s="22"/>
      <c r="II127" s="22"/>
    </row>
    <row r="128" spans="1:243" s="21" customFormat="1" ht="31.5">
      <c r="A128" s="46">
        <v>16</v>
      </c>
      <c r="B128" s="47" t="s">
        <v>157</v>
      </c>
      <c r="C128" s="32"/>
      <c r="D128" s="55"/>
      <c r="E128" s="55"/>
      <c r="F128" s="55"/>
      <c r="G128" s="55"/>
      <c r="H128" s="55"/>
      <c r="I128" s="55"/>
      <c r="J128" s="55"/>
      <c r="K128" s="55"/>
      <c r="L128" s="55"/>
      <c r="M128" s="55"/>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c r="AO128" s="56"/>
      <c r="AP128" s="56"/>
      <c r="AQ128" s="56"/>
      <c r="AR128" s="56"/>
      <c r="AS128" s="56"/>
      <c r="AT128" s="56"/>
      <c r="AU128" s="56"/>
      <c r="AV128" s="56"/>
      <c r="AW128" s="56"/>
      <c r="AX128" s="56"/>
      <c r="AY128" s="56"/>
      <c r="AZ128" s="56"/>
      <c r="BA128" s="56"/>
      <c r="BB128" s="56"/>
      <c r="BC128" s="56"/>
      <c r="IA128" s="21">
        <v>16</v>
      </c>
      <c r="IB128" s="21" t="s">
        <v>157</v>
      </c>
      <c r="IE128" s="22"/>
      <c r="IF128" s="22"/>
      <c r="IG128" s="22"/>
      <c r="IH128" s="22"/>
      <c r="II128" s="22"/>
    </row>
    <row r="129" spans="1:243" s="21" customFormat="1" ht="94.5">
      <c r="A129" s="46">
        <v>16.01</v>
      </c>
      <c r="B129" s="47" t="s">
        <v>158</v>
      </c>
      <c r="C129" s="32"/>
      <c r="D129" s="55"/>
      <c r="E129" s="55"/>
      <c r="F129" s="55"/>
      <c r="G129" s="55"/>
      <c r="H129" s="55"/>
      <c r="I129" s="55"/>
      <c r="J129" s="55"/>
      <c r="K129" s="55"/>
      <c r="L129" s="55"/>
      <c r="M129" s="55"/>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c r="AK129" s="56"/>
      <c r="AL129" s="56"/>
      <c r="AM129" s="56"/>
      <c r="AN129" s="56"/>
      <c r="AO129" s="56"/>
      <c r="AP129" s="56"/>
      <c r="AQ129" s="56"/>
      <c r="AR129" s="56"/>
      <c r="AS129" s="56"/>
      <c r="AT129" s="56"/>
      <c r="AU129" s="56"/>
      <c r="AV129" s="56"/>
      <c r="AW129" s="56"/>
      <c r="AX129" s="56"/>
      <c r="AY129" s="56"/>
      <c r="AZ129" s="56"/>
      <c r="BA129" s="56"/>
      <c r="BB129" s="56"/>
      <c r="BC129" s="56"/>
      <c r="IA129" s="21">
        <v>16.01</v>
      </c>
      <c r="IB129" s="21" t="s">
        <v>158</v>
      </c>
      <c r="IE129" s="22"/>
      <c r="IF129" s="22"/>
      <c r="IG129" s="22"/>
      <c r="IH129" s="22"/>
      <c r="II129" s="22"/>
    </row>
    <row r="130" spans="1:243" s="21" customFormat="1" ht="78.75">
      <c r="A130" s="46">
        <v>16.02</v>
      </c>
      <c r="B130" s="47" t="s">
        <v>159</v>
      </c>
      <c r="C130" s="32"/>
      <c r="D130" s="32">
        <v>11</v>
      </c>
      <c r="E130" s="48" t="s">
        <v>43</v>
      </c>
      <c r="F130" s="75">
        <v>103.24</v>
      </c>
      <c r="G130" s="68"/>
      <c r="H130" s="68"/>
      <c r="I130" s="69" t="s">
        <v>33</v>
      </c>
      <c r="J130" s="70">
        <f t="shared" si="8"/>
        <v>1</v>
      </c>
      <c r="K130" s="68" t="s">
        <v>34</v>
      </c>
      <c r="L130" s="68" t="s">
        <v>4</v>
      </c>
      <c r="M130" s="71"/>
      <c r="N130" s="72"/>
      <c r="O130" s="72"/>
      <c r="P130" s="73"/>
      <c r="Q130" s="72"/>
      <c r="R130" s="72"/>
      <c r="S130" s="73"/>
      <c r="T130" s="73"/>
      <c r="U130" s="73"/>
      <c r="V130" s="73"/>
      <c r="W130" s="73"/>
      <c r="X130" s="73"/>
      <c r="Y130" s="73"/>
      <c r="Z130" s="73"/>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4">
        <f t="shared" si="9"/>
        <v>1135.64</v>
      </c>
      <c r="BB130" s="41">
        <f t="shared" si="10"/>
        <v>1135.64</v>
      </c>
      <c r="BC130" s="45" t="str">
        <f t="shared" si="11"/>
        <v>INR  One Thousand One Hundred &amp; Thirty Five  and Paise Sixty Four Only</v>
      </c>
      <c r="IA130" s="21">
        <v>16.02</v>
      </c>
      <c r="IB130" s="21" t="s">
        <v>159</v>
      </c>
      <c r="ID130" s="21">
        <v>11</v>
      </c>
      <c r="IE130" s="22" t="s">
        <v>43</v>
      </c>
      <c r="IF130" s="22"/>
      <c r="IG130" s="22"/>
      <c r="IH130" s="22"/>
      <c r="II130" s="22"/>
    </row>
    <row r="131" spans="1:243" s="21" customFormat="1" ht="110.25">
      <c r="A131" s="46">
        <v>16.03</v>
      </c>
      <c r="B131" s="47" t="s">
        <v>160</v>
      </c>
      <c r="C131" s="32"/>
      <c r="D131" s="55"/>
      <c r="E131" s="55"/>
      <c r="F131" s="55"/>
      <c r="G131" s="55"/>
      <c r="H131" s="55"/>
      <c r="I131" s="55"/>
      <c r="J131" s="55"/>
      <c r="K131" s="55"/>
      <c r="L131" s="55"/>
      <c r="M131" s="55"/>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6"/>
      <c r="AN131" s="56"/>
      <c r="AO131" s="56"/>
      <c r="AP131" s="56"/>
      <c r="AQ131" s="56"/>
      <c r="AR131" s="56"/>
      <c r="AS131" s="56"/>
      <c r="AT131" s="56"/>
      <c r="AU131" s="56"/>
      <c r="AV131" s="56"/>
      <c r="AW131" s="56"/>
      <c r="AX131" s="56"/>
      <c r="AY131" s="56"/>
      <c r="AZ131" s="56"/>
      <c r="BA131" s="56"/>
      <c r="BB131" s="56"/>
      <c r="BC131" s="56"/>
      <c r="IA131" s="21">
        <v>16.03</v>
      </c>
      <c r="IB131" s="21" t="s">
        <v>160</v>
      </c>
      <c r="IE131" s="22"/>
      <c r="IF131" s="22"/>
      <c r="IG131" s="22"/>
      <c r="IH131" s="22"/>
      <c r="II131" s="22"/>
    </row>
    <row r="132" spans="1:243" s="21" customFormat="1" ht="42.75">
      <c r="A132" s="46">
        <v>16.04</v>
      </c>
      <c r="B132" s="47" t="s">
        <v>161</v>
      </c>
      <c r="C132" s="32"/>
      <c r="D132" s="32">
        <v>11</v>
      </c>
      <c r="E132" s="48" t="s">
        <v>43</v>
      </c>
      <c r="F132" s="75">
        <v>447.61</v>
      </c>
      <c r="G132" s="68"/>
      <c r="H132" s="68"/>
      <c r="I132" s="69" t="s">
        <v>33</v>
      </c>
      <c r="J132" s="70">
        <f t="shared" si="8"/>
        <v>1</v>
      </c>
      <c r="K132" s="68" t="s">
        <v>34</v>
      </c>
      <c r="L132" s="68" t="s">
        <v>4</v>
      </c>
      <c r="M132" s="71"/>
      <c r="N132" s="72"/>
      <c r="O132" s="72"/>
      <c r="P132" s="73"/>
      <c r="Q132" s="72"/>
      <c r="R132" s="72"/>
      <c r="S132" s="73"/>
      <c r="T132" s="73"/>
      <c r="U132" s="73"/>
      <c r="V132" s="73"/>
      <c r="W132" s="73"/>
      <c r="X132" s="73"/>
      <c r="Y132" s="73"/>
      <c r="Z132" s="73"/>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4">
        <f t="shared" si="9"/>
        <v>4923.71</v>
      </c>
      <c r="BB132" s="41">
        <f t="shared" si="10"/>
        <v>4923.71</v>
      </c>
      <c r="BC132" s="45" t="str">
        <f t="shared" si="11"/>
        <v>INR  Four Thousand Nine Hundred &amp; Twenty Three  and Paise Seventy One Only</v>
      </c>
      <c r="IA132" s="21">
        <v>16.04</v>
      </c>
      <c r="IB132" s="21" t="s">
        <v>161</v>
      </c>
      <c r="ID132" s="21">
        <v>11</v>
      </c>
      <c r="IE132" s="22" t="s">
        <v>43</v>
      </c>
      <c r="IF132" s="22"/>
      <c r="IG132" s="22"/>
      <c r="IH132" s="22"/>
      <c r="II132" s="22"/>
    </row>
    <row r="133" spans="1:243" s="21" customFormat="1" ht="15.75">
      <c r="A133" s="46">
        <v>17</v>
      </c>
      <c r="B133" s="47" t="s">
        <v>162</v>
      </c>
      <c r="C133" s="32"/>
      <c r="D133" s="55"/>
      <c r="E133" s="55"/>
      <c r="F133" s="55"/>
      <c r="G133" s="55"/>
      <c r="H133" s="55"/>
      <c r="I133" s="55"/>
      <c r="J133" s="55"/>
      <c r="K133" s="55"/>
      <c r="L133" s="55"/>
      <c r="M133" s="55"/>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c r="AK133" s="56"/>
      <c r="AL133" s="56"/>
      <c r="AM133" s="56"/>
      <c r="AN133" s="56"/>
      <c r="AO133" s="56"/>
      <c r="AP133" s="56"/>
      <c r="AQ133" s="56"/>
      <c r="AR133" s="56"/>
      <c r="AS133" s="56"/>
      <c r="AT133" s="56"/>
      <c r="AU133" s="56"/>
      <c r="AV133" s="56"/>
      <c r="AW133" s="56"/>
      <c r="AX133" s="56"/>
      <c r="AY133" s="56"/>
      <c r="AZ133" s="56"/>
      <c r="BA133" s="56"/>
      <c r="BB133" s="56"/>
      <c r="BC133" s="56"/>
      <c r="IA133" s="21">
        <v>17</v>
      </c>
      <c r="IB133" s="21" t="s">
        <v>162</v>
      </c>
      <c r="IE133" s="22"/>
      <c r="IF133" s="22"/>
      <c r="IG133" s="22"/>
      <c r="IH133" s="22"/>
      <c r="II133" s="22"/>
    </row>
    <row r="134" spans="1:243" s="21" customFormat="1" ht="49.5" customHeight="1">
      <c r="A134" s="46">
        <v>17.01</v>
      </c>
      <c r="B134" s="47" t="s">
        <v>163</v>
      </c>
      <c r="C134" s="32"/>
      <c r="D134" s="32">
        <v>3</v>
      </c>
      <c r="E134" s="48" t="s">
        <v>166</v>
      </c>
      <c r="F134" s="75">
        <v>51.62</v>
      </c>
      <c r="G134" s="68"/>
      <c r="H134" s="68"/>
      <c r="I134" s="69" t="s">
        <v>33</v>
      </c>
      <c r="J134" s="70">
        <f t="shared" si="8"/>
        <v>1</v>
      </c>
      <c r="K134" s="68" t="s">
        <v>34</v>
      </c>
      <c r="L134" s="68" t="s">
        <v>4</v>
      </c>
      <c r="M134" s="71"/>
      <c r="N134" s="72"/>
      <c r="O134" s="72"/>
      <c r="P134" s="73"/>
      <c r="Q134" s="72"/>
      <c r="R134" s="72"/>
      <c r="S134" s="73"/>
      <c r="T134" s="73"/>
      <c r="U134" s="73"/>
      <c r="V134" s="73"/>
      <c r="W134" s="73"/>
      <c r="X134" s="73"/>
      <c r="Y134" s="73"/>
      <c r="Z134" s="73"/>
      <c r="AA134" s="73"/>
      <c r="AB134" s="73"/>
      <c r="AC134" s="73"/>
      <c r="AD134" s="73"/>
      <c r="AE134" s="73"/>
      <c r="AF134" s="73"/>
      <c r="AG134" s="73"/>
      <c r="AH134" s="73"/>
      <c r="AI134" s="73"/>
      <c r="AJ134" s="73"/>
      <c r="AK134" s="73"/>
      <c r="AL134" s="73"/>
      <c r="AM134" s="73"/>
      <c r="AN134" s="73"/>
      <c r="AO134" s="73"/>
      <c r="AP134" s="73"/>
      <c r="AQ134" s="73"/>
      <c r="AR134" s="73"/>
      <c r="AS134" s="73"/>
      <c r="AT134" s="73"/>
      <c r="AU134" s="73"/>
      <c r="AV134" s="73"/>
      <c r="AW134" s="73"/>
      <c r="AX134" s="73"/>
      <c r="AY134" s="73"/>
      <c r="AZ134" s="73"/>
      <c r="BA134" s="74">
        <f t="shared" si="9"/>
        <v>154.86</v>
      </c>
      <c r="BB134" s="41">
        <f t="shared" si="10"/>
        <v>154.86</v>
      </c>
      <c r="BC134" s="45" t="str">
        <f t="shared" si="11"/>
        <v>INR  One Hundred &amp; Fifty Four  and Paise Eighty Six Only</v>
      </c>
      <c r="IA134" s="21">
        <v>17.01</v>
      </c>
      <c r="IB134" s="21" t="s">
        <v>163</v>
      </c>
      <c r="ID134" s="21">
        <v>3</v>
      </c>
      <c r="IE134" s="22" t="s">
        <v>166</v>
      </c>
      <c r="IF134" s="22"/>
      <c r="IG134" s="22"/>
      <c r="IH134" s="22"/>
      <c r="II134" s="22"/>
    </row>
    <row r="135" spans="1:243" s="21" customFormat="1" ht="127.5" customHeight="1">
      <c r="A135" s="46">
        <v>17.02</v>
      </c>
      <c r="B135" s="47" t="s">
        <v>164</v>
      </c>
      <c r="C135" s="32"/>
      <c r="D135" s="32">
        <v>4</v>
      </c>
      <c r="E135" s="48" t="s">
        <v>167</v>
      </c>
      <c r="F135" s="75">
        <v>1954.84</v>
      </c>
      <c r="G135" s="68"/>
      <c r="H135" s="68"/>
      <c r="I135" s="69" t="s">
        <v>33</v>
      </c>
      <c r="J135" s="70">
        <f t="shared" si="8"/>
        <v>1</v>
      </c>
      <c r="K135" s="68" t="s">
        <v>34</v>
      </c>
      <c r="L135" s="68" t="s">
        <v>4</v>
      </c>
      <c r="M135" s="71"/>
      <c r="N135" s="72"/>
      <c r="O135" s="72"/>
      <c r="P135" s="73"/>
      <c r="Q135" s="72"/>
      <c r="R135" s="72"/>
      <c r="S135" s="73"/>
      <c r="T135" s="73"/>
      <c r="U135" s="73"/>
      <c r="V135" s="73"/>
      <c r="W135" s="73"/>
      <c r="X135" s="73"/>
      <c r="Y135" s="73"/>
      <c r="Z135" s="73"/>
      <c r="AA135" s="73"/>
      <c r="AB135" s="73"/>
      <c r="AC135" s="73"/>
      <c r="AD135" s="73"/>
      <c r="AE135" s="73"/>
      <c r="AF135" s="73"/>
      <c r="AG135" s="73"/>
      <c r="AH135" s="73"/>
      <c r="AI135" s="73"/>
      <c r="AJ135" s="73"/>
      <c r="AK135" s="73"/>
      <c r="AL135" s="73"/>
      <c r="AM135" s="73"/>
      <c r="AN135" s="73"/>
      <c r="AO135" s="73"/>
      <c r="AP135" s="73"/>
      <c r="AQ135" s="73"/>
      <c r="AR135" s="73"/>
      <c r="AS135" s="73"/>
      <c r="AT135" s="73"/>
      <c r="AU135" s="73"/>
      <c r="AV135" s="73"/>
      <c r="AW135" s="73"/>
      <c r="AX135" s="73"/>
      <c r="AY135" s="73"/>
      <c r="AZ135" s="73"/>
      <c r="BA135" s="74">
        <f t="shared" si="9"/>
        <v>7819.36</v>
      </c>
      <c r="BB135" s="41">
        <f t="shared" si="10"/>
        <v>7819.36</v>
      </c>
      <c r="BC135" s="45" t="str">
        <f t="shared" si="11"/>
        <v>INR  Seven Thousand Eight Hundred &amp; Nineteen  and Paise Thirty Six Only</v>
      </c>
      <c r="IA135" s="21">
        <v>17.02</v>
      </c>
      <c r="IB135" s="76" t="s">
        <v>164</v>
      </c>
      <c r="ID135" s="21">
        <v>4</v>
      </c>
      <c r="IE135" s="22" t="s">
        <v>167</v>
      </c>
      <c r="IF135" s="22"/>
      <c r="IG135" s="22"/>
      <c r="IH135" s="22"/>
      <c r="II135" s="22"/>
    </row>
    <row r="136" spans="1:243" s="21" customFormat="1" ht="110.25">
      <c r="A136" s="46">
        <v>17.03</v>
      </c>
      <c r="B136" s="47" t="s">
        <v>165</v>
      </c>
      <c r="C136" s="32"/>
      <c r="D136" s="32">
        <v>16</v>
      </c>
      <c r="E136" s="48" t="s">
        <v>166</v>
      </c>
      <c r="F136" s="75">
        <v>131.39</v>
      </c>
      <c r="G136" s="68"/>
      <c r="H136" s="68"/>
      <c r="I136" s="69" t="s">
        <v>33</v>
      </c>
      <c r="J136" s="70">
        <f t="shared" si="8"/>
        <v>1</v>
      </c>
      <c r="K136" s="68" t="s">
        <v>34</v>
      </c>
      <c r="L136" s="68" t="s">
        <v>4</v>
      </c>
      <c r="M136" s="71"/>
      <c r="N136" s="72"/>
      <c r="O136" s="72"/>
      <c r="P136" s="73"/>
      <c r="Q136" s="72"/>
      <c r="R136" s="72"/>
      <c r="S136" s="73"/>
      <c r="T136" s="73"/>
      <c r="U136" s="73"/>
      <c r="V136" s="73"/>
      <c r="W136" s="73"/>
      <c r="X136" s="73"/>
      <c r="Y136" s="73"/>
      <c r="Z136" s="73"/>
      <c r="AA136" s="73"/>
      <c r="AB136" s="73"/>
      <c r="AC136" s="73"/>
      <c r="AD136" s="73"/>
      <c r="AE136" s="73"/>
      <c r="AF136" s="73"/>
      <c r="AG136" s="73"/>
      <c r="AH136" s="73"/>
      <c r="AI136" s="73"/>
      <c r="AJ136" s="73"/>
      <c r="AK136" s="73"/>
      <c r="AL136" s="73"/>
      <c r="AM136" s="73"/>
      <c r="AN136" s="73"/>
      <c r="AO136" s="73"/>
      <c r="AP136" s="73"/>
      <c r="AQ136" s="73"/>
      <c r="AR136" s="73"/>
      <c r="AS136" s="73"/>
      <c r="AT136" s="73"/>
      <c r="AU136" s="73"/>
      <c r="AV136" s="73"/>
      <c r="AW136" s="73"/>
      <c r="AX136" s="73"/>
      <c r="AY136" s="73"/>
      <c r="AZ136" s="73"/>
      <c r="BA136" s="74">
        <f t="shared" si="9"/>
        <v>2102.24</v>
      </c>
      <c r="BB136" s="41">
        <f t="shared" si="10"/>
        <v>2102.24</v>
      </c>
      <c r="BC136" s="45" t="str">
        <f t="shared" si="11"/>
        <v>INR  Two Thousand One Hundred &amp; Two  and Paise Twenty Four Only</v>
      </c>
      <c r="IA136" s="21">
        <v>17.03</v>
      </c>
      <c r="IB136" s="21" t="s">
        <v>165</v>
      </c>
      <c r="ID136" s="21">
        <v>16</v>
      </c>
      <c r="IE136" s="22" t="s">
        <v>166</v>
      </c>
      <c r="IF136" s="22"/>
      <c r="IG136" s="22"/>
      <c r="IH136" s="22"/>
      <c r="II136" s="22"/>
    </row>
    <row r="137" spans="1:55" ht="42.75">
      <c r="A137" s="38" t="s">
        <v>35</v>
      </c>
      <c r="B137" s="65"/>
      <c r="C137" s="33"/>
      <c r="D137" s="66"/>
      <c r="E137" s="66"/>
      <c r="F137" s="66"/>
      <c r="G137" s="33"/>
      <c r="H137" s="39"/>
      <c r="I137" s="39"/>
      <c r="J137" s="39"/>
      <c r="K137" s="39"/>
      <c r="L137" s="40"/>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67">
        <f>SUM(BA13:BA136)</f>
        <v>262023.01</v>
      </c>
      <c r="BB137" s="44">
        <f>SUM(BB13:BB136)</f>
        <v>262023.01</v>
      </c>
      <c r="BC137" s="63" t="str">
        <f>SpellNumber($E$2,BB137)</f>
        <v>INR  Two Lakh Sixty Two Thousand  &amp;Twenty Three  and Paise One Only</v>
      </c>
    </row>
    <row r="138" spans="1:55" ht="46.5" customHeight="1">
      <c r="A138" s="24" t="s">
        <v>36</v>
      </c>
      <c r="B138" s="64"/>
      <c r="C138" s="25"/>
      <c r="D138" s="60"/>
      <c r="E138" s="61" t="s">
        <v>45</v>
      </c>
      <c r="F138" s="62"/>
      <c r="G138" s="26"/>
      <c r="H138" s="27"/>
      <c r="I138" s="27"/>
      <c r="J138" s="27"/>
      <c r="K138" s="28"/>
      <c r="L138" s="29"/>
      <c r="M138" s="30"/>
      <c r="N138" s="31"/>
      <c r="O138" s="21"/>
      <c r="P138" s="21"/>
      <c r="Q138" s="21"/>
      <c r="R138" s="21"/>
      <c r="S138" s="2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42">
        <f>IF(ISBLANK(F138),0,IF(E138="Excess (+)",ROUND(BA137+(BA137*F138),2),IF(E138="Less (-)",ROUND(BA137+(BA137*F138*(-1)),2),IF(E138="At Par",BA137,0))))</f>
        <v>0</v>
      </c>
      <c r="BB138" s="43">
        <f>ROUND(BA138,0)</f>
        <v>0</v>
      </c>
      <c r="BC138" s="35" t="str">
        <f>SpellNumber($E$2,BB138)</f>
        <v>INR Zero Only</v>
      </c>
    </row>
    <row r="139" spans="1:55" ht="45.75" customHeight="1">
      <c r="A139" s="23" t="s">
        <v>37</v>
      </c>
      <c r="B139" s="23"/>
      <c r="C139" s="50" t="str">
        <f>SpellNumber($E$2,BB138)</f>
        <v>INR Zero Only</v>
      </c>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0"/>
      <c r="AY139" s="50"/>
      <c r="AZ139" s="50"/>
      <c r="BA139" s="50"/>
      <c r="BB139" s="50"/>
      <c r="BC139" s="50"/>
    </row>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4" ht="15"/>
    <row r="1815" ht="15"/>
    <row r="1816" ht="15"/>
    <row r="1817" ht="15"/>
    <row r="1818" ht="15"/>
    <row r="1819" ht="15"/>
    <row r="1820" ht="15"/>
    <row r="1821" ht="15"/>
    <row r="1822"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sheetData>
  <sheetProtection password="8F23" sheet="1"/>
  <mergeCells count="69">
    <mergeCell ref="D125:BC125"/>
    <mergeCell ref="D128:BC128"/>
    <mergeCell ref="D129:BC129"/>
    <mergeCell ref="D133:BC133"/>
    <mergeCell ref="D131:BC131"/>
    <mergeCell ref="D114:BC114"/>
    <mergeCell ref="D116:BC116"/>
    <mergeCell ref="D120:BC120"/>
    <mergeCell ref="D119:BC119"/>
    <mergeCell ref="D121:BC121"/>
    <mergeCell ref="D123:BC123"/>
    <mergeCell ref="D103:BC103"/>
    <mergeCell ref="D104:BC104"/>
    <mergeCell ref="D105:BC105"/>
    <mergeCell ref="D108:BC108"/>
    <mergeCell ref="D111:BC111"/>
    <mergeCell ref="D110:BC110"/>
    <mergeCell ref="D88:BC88"/>
    <mergeCell ref="D90:BC90"/>
    <mergeCell ref="D92:BC92"/>
    <mergeCell ref="D94:BC94"/>
    <mergeCell ref="D99:BC99"/>
    <mergeCell ref="D100:BC100"/>
    <mergeCell ref="D76:BC76"/>
    <mergeCell ref="D79:BC79"/>
    <mergeCell ref="D81:BC81"/>
    <mergeCell ref="D84:BC84"/>
    <mergeCell ref="D83:BC83"/>
    <mergeCell ref="D87:BC87"/>
    <mergeCell ref="D63:BC63"/>
    <mergeCell ref="D65:BC65"/>
    <mergeCell ref="D67:BC67"/>
    <mergeCell ref="D69:BC69"/>
    <mergeCell ref="D71:BC71"/>
    <mergeCell ref="D74:BC74"/>
    <mergeCell ref="D55:BC55"/>
    <mergeCell ref="D53:BC53"/>
    <mergeCell ref="D57:BC57"/>
    <mergeCell ref="D58:BC58"/>
    <mergeCell ref="D60:BC60"/>
    <mergeCell ref="D62:BC62"/>
    <mergeCell ref="D41:BC41"/>
    <mergeCell ref="D43:BC43"/>
    <mergeCell ref="D46:BC46"/>
    <mergeCell ref="D48:BC48"/>
    <mergeCell ref="D51:BC51"/>
    <mergeCell ref="D50:BC50"/>
    <mergeCell ref="D28:BC28"/>
    <mergeCell ref="D31:BC31"/>
    <mergeCell ref="D30:BC30"/>
    <mergeCell ref="D33:BC33"/>
    <mergeCell ref="D35:BC35"/>
    <mergeCell ref="D38:BC38"/>
    <mergeCell ref="D17:BC17"/>
    <mergeCell ref="D16:BC16"/>
    <mergeCell ref="D20:BC20"/>
    <mergeCell ref="D22:BC22"/>
    <mergeCell ref="D25:BC25"/>
    <mergeCell ref="D24:BC24"/>
    <mergeCell ref="C139:BC139"/>
    <mergeCell ref="A1:L1"/>
    <mergeCell ref="A4:BC4"/>
    <mergeCell ref="A5:BC5"/>
    <mergeCell ref="A6:BC6"/>
    <mergeCell ref="A7:BC7"/>
    <mergeCell ref="A9:BC9"/>
    <mergeCell ref="D13:BC13"/>
    <mergeCell ref="B8:BC8"/>
    <mergeCell ref="D14:BC14"/>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38">
      <formula1>IF(E138="Select",-1,IF(E138="At Par",0,0))</formula1>
      <formula2>IF(E138="Select",-1,IF(E138="At Par",0,0.99))</formula2>
    </dataValidation>
    <dataValidation type="list" allowBlank="1" showErrorMessage="1" sqref="E138">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38">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38">
      <formula1>0</formula1>
      <formula2>IF(#REF!&lt;&gt;"Select",99.9,0)</formula2>
    </dataValidation>
    <dataValidation allowBlank="1" showInputMessage="1" showErrorMessage="1" promptTitle="Units" prompt="Please enter Units in text" sqref="D15:E15 D18:E19 D21:E21 D23:E23 D26:E27 D29:E29 D32:E32 D34:E34 D36:E37 D39:E40 D42:E42 D44:E45 D47:E47 D49:E49 D54:E54 D52:E52 D56:E56 D59:E59 D61:E61 D64:E64 D66:E66 D68:E68 D70:E70 D72:E73 D75:E75 D77:E78 D80:E80 D82:E82 D85:E86 D89:E89 D91:E91 D93:E93 D95:E98 D101:E102 D106:E107 D109:E109 D112:E113 D115:E115 D117:E118 D122:E122 D124:E124 D126:E127 D134:E136 D130:E130 D132:E132">
      <formula1>0</formula1>
      <formula2>0</formula2>
    </dataValidation>
    <dataValidation type="decimal" allowBlank="1" showInputMessage="1" showErrorMessage="1" promptTitle="Quantity" prompt="Please enter the Quantity for this item. " errorTitle="Invalid Entry" error="Only Numeric Values are allowed. " sqref="F15 F18:F19 F21 F23 F26:F27 F29 F32 F34 F36:F37 F39:F40 F42 F44:F45 F47 F49 F54 F52 F56 F59 F61 F64 F66 F68 F70 F72:F73 F75 F77:F78 F80 F82 F85:F86 F89 F91 F93 F95:F98 F101:F102 F106:F107 F109 F112:F113 F115 F117:F118 F122 F124 F126:F127 F134:F136 F130 F132">
      <formula1>0</formula1>
      <formula2>999999999999999</formula2>
    </dataValidation>
    <dataValidation type="list" allowBlank="1" showErrorMessage="1" sqref="D13:D14 D16:D17 K15 K18:K19 D20 K21 D22 D24:D25 K23 K26:K27 D28 D30:D31 K29 K32 D33 K34 D35 K36:K37 D38 K39:K40 D41 K42 D43 K44:K45 D46 K47 D48 D50:D51 K49 D55 D53 K52 K54 K56 D57:D58 K59 D60 K61 D62:D63 K64 D65 K66 D67 K68 D69 K70 D71 K72:K73 D74 K75 D76 K77:K78 D79 K80 D81 D83:D84 K82 K85:K86 D87:D88 K89 D90 K91 D92 K93 D94 K95:K98 D99:D100 K101:K102 D103:D105 K106:K107 D108 D110:D111 K109 K112:K113 D114 K115 D116 D119:D121 K117:K118 K122 D123 K124 D125 K126:K127 D128:D129 D133 K134:K136 K130 K132 D131">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8:H19 G21:H21 G23:H23 G26:H27 G29:H29 G32:H32 G34:H34 G36:H37 G39:H40 G42:H42 G44:H45 G47:H47 G49:H49 G54:H54 G52:H52 G56:H56 G59:H59 G61:H61 G64:H64 G66:H66 G68:H68 G70:H70 G72:H73 G75:H75 G77:H78 G80:H80 G82:H82 G85:H86 G89:H89 G91:H91 G93:H93 G95:H98 G101:H102 G106:H107 G109:H109 G112:H113 G115:H115 G117:H118 G122:H122 G124:H124 G126:H127 G134:H136 G130:H130 G132:H132">
      <formula1>0</formula1>
      <formula2>999999999999999</formula2>
    </dataValidation>
    <dataValidation allowBlank="1" showInputMessage="1" showErrorMessage="1" promptTitle="Addition / Deduction" prompt="Please Choose the correct One" sqref="J15 J18:J19 J21 J23 J26:J27 J29 J32 J34 J36:J37 J39:J40 J42 J44:J45 J47 J49 J54 J52 J56 J59 J61 J64 J66 J68 J70 J72:J73 J75 J77:J78 J80 J82 J85:J86 J89 J91 J93 J95:J98 J101:J102 J106:J107 J109 J112:J113 J115 J117:J118 J122 J124 J126:J127 J134:J136 J130 J132">
      <formula1>0</formula1>
      <formula2>0</formula2>
    </dataValidation>
    <dataValidation type="list" showErrorMessage="1" sqref="I15 I18:I19 I21 I23 I26:I27 I29 I32 I34 I36:I37 I39:I40 I42 I44:I45 I47 I49 I54 I52 I56 I59 I61 I64 I66 I68 I70 I72:I73 I75 I77:I78 I80 I82 I85:I86 I89 I91 I93 I95:I98 I101:I102 I106:I107 I109 I112:I113 I115 I117:I118 I122 I124 I126:I127 I134:I136 I130 I132">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9 N21:O21 N23:O23 N26:O27 N29:O29 N32:O32 N34:O34 N36:O37 N39:O40 N42:O42 N44:O45 N47:O47 N49:O49 N54:O54 N52:O52 N56:O56 N59:O59 N61:O61 N64:O64 N66:O66 N68:O68 N70:O70 N72:O73 N75:O75 N77:O78 N80:O80 N82:O82 N85:O86 N89:O89 N91:O91 N93:O93 N95:O98 N101:O102 N106:O107 N109:O109 N112:O113 N115:O115 N117:O118 N122:O122 N124:O124 N126:O127 N134:O136 N130:O130 N132:O13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R19 R21 R23 R26:R27 R29 R32 R34 R36:R37 R39:R40 R42 R44:R45 R47 R49 R54 R52 R56 R59 R61 R64 R66 R68 R70 R72:R73 R75 R77:R78 R80 R82 R85:R86 R89 R91 R93 R95:R98 R101:R102 R106:R107 R109 R112:R113 R115 R117:R118 R122 R124 R126:R127 R134:R136 R130 R13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Q19 Q21 Q23 Q26:Q27 Q29 Q32 Q34 Q36:Q37 Q39:Q40 Q42 Q44:Q45 Q47 Q49 Q54 Q52 Q56 Q59 Q61 Q64 Q66 Q68 Q70 Q72:Q73 Q75 Q77:Q78 Q80 Q82 Q85:Q86 Q89 Q91 Q93 Q95:Q98 Q101:Q102 Q106:Q107 Q109 Q112:Q113 Q115 Q117:Q118 Q122 Q124 Q126:Q127 Q134:Q136 Q130 Q132">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M19 M21 M23 M26:M27 M29 M32 M34 M36:M37 M39:M40 M42 M44:M45 M47 M49 M54 M52 M56 M59 M61 M64 M66 M68 M70 M72:M73 M75 M77:M78 M80 M82 M85:M86 M89 M91 M93 M95:M98 M101:M102 M106:M107 M109 M112:M113 M115 M117:M118 M122 M124 M126:M127 M134:M136 M130 M132">
      <formula1>0</formula1>
      <formula2>999999999999999</formula2>
    </dataValidation>
    <dataValidation type="list" allowBlank="1" showInputMessage="1" showErrorMessage="1" sqref="L134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formula1>"INR"</formula1>
    </dataValidation>
    <dataValidation type="list" allowBlank="1" showInputMessage="1" showErrorMessage="1" sqref="L112 L113 L114 L115 L116 L117 L118 L119 L120 L121 L122 L123 L124 L125 L126 L127 L128 L129 L130 L131 L132 L133 L136 L135">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136">
      <formula1>0</formula1>
      <formula2>0</formula2>
    </dataValidation>
    <dataValidation type="decimal" allowBlank="1" showErrorMessage="1" errorTitle="Invalid Entry" error="Only Numeric Values are allowed. " sqref="A13:A136">
      <formula1>0</formula1>
      <formula2>999999999999999</formula2>
    </dataValidation>
  </dataValidations>
  <printOptions/>
  <pageMargins left="0.45" right="0.2" top="0.75" bottom="0.75" header="0.511805555555556" footer="0.511805555555556"/>
  <pageSetup horizontalDpi="300" verticalDpi="300" orientation="landscape" paperSize="9" scale="67" r:id="rId4"/>
  <rowBreaks count="1" manualBreakCount="1">
    <brk id="48"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58" t="s">
        <v>38</v>
      </c>
      <c r="F6" s="58"/>
      <c r="G6" s="58"/>
      <c r="H6" s="58"/>
      <c r="I6" s="58"/>
      <c r="J6" s="58"/>
      <c r="K6" s="58"/>
    </row>
    <row r="7" spans="5:11" ht="14.25">
      <c r="E7" s="59"/>
      <c r="F7" s="59"/>
      <c r="G7" s="59"/>
      <c r="H7" s="59"/>
      <c r="I7" s="59"/>
      <c r="J7" s="59"/>
      <c r="K7" s="59"/>
    </row>
    <row r="8" spans="5:11" ht="14.25">
      <c r="E8" s="59"/>
      <c r="F8" s="59"/>
      <c r="G8" s="59"/>
      <c r="H8" s="59"/>
      <c r="I8" s="59"/>
      <c r="J8" s="59"/>
      <c r="K8" s="59"/>
    </row>
    <row r="9" spans="5:11" ht="14.25">
      <c r="E9" s="59"/>
      <c r="F9" s="59"/>
      <c r="G9" s="59"/>
      <c r="H9" s="59"/>
      <c r="I9" s="59"/>
      <c r="J9" s="59"/>
      <c r="K9" s="59"/>
    </row>
    <row r="10" spans="5:11" ht="14.25">
      <c r="E10" s="59"/>
      <c r="F10" s="59"/>
      <c r="G10" s="59"/>
      <c r="H10" s="59"/>
      <c r="I10" s="59"/>
      <c r="J10" s="59"/>
      <c r="K10" s="59"/>
    </row>
    <row r="11" spans="5:11" ht="14.25">
      <c r="E11" s="59"/>
      <c r="F11" s="59"/>
      <c r="G11" s="59"/>
      <c r="H11" s="59"/>
      <c r="I11" s="59"/>
      <c r="J11" s="59"/>
      <c r="K11" s="59"/>
    </row>
    <row r="12" spans="5:11" ht="14.25">
      <c r="E12" s="59"/>
      <c r="F12" s="59"/>
      <c r="G12" s="59"/>
      <c r="H12" s="59"/>
      <c r="I12" s="59"/>
      <c r="J12" s="59"/>
      <c r="K12" s="59"/>
    </row>
    <row r="13" spans="5:11" ht="14.25">
      <c r="E13" s="59"/>
      <c r="F13" s="59"/>
      <c r="G13" s="59"/>
      <c r="H13" s="59"/>
      <c r="I13" s="59"/>
      <c r="J13" s="59"/>
      <c r="K13" s="59"/>
    </row>
    <row r="14" spans="5:11" ht="14.25">
      <c r="E14" s="59"/>
      <c r="F14" s="59"/>
      <c r="G14" s="59"/>
      <c r="H14" s="59"/>
      <c r="I14" s="59"/>
      <c r="J14" s="59"/>
      <c r="K14" s="5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2022-08-04T05:07:47Z</cp:lastPrinted>
  <dcterms:created xsi:type="dcterms:W3CDTF">2009-01-30T06:42:42Z</dcterms:created>
  <dcterms:modified xsi:type="dcterms:W3CDTF">2022-08-04T05:18:10Z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