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20" yWindow="1116" windowWidth="15480" windowHeight="7560" tabRatio="838" firstSheet="1" activeTab="1"/>
  </bookViews>
  <sheets>
    <sheet name="BoQ1" sheetId="1" state="veryHidden" r:id="rId1"/>
    <sheet name="Macros" sheetId="2" r:id="rId2"/>
  </sheets>
  <externalReferences>
    <externalReference r:id="rId5"/>
    <externalReference r:id="rId6"/>
  </externalReferences>
  <definedNames>
    <definedName name="_xlfn.BAHTTEXT" hidden="1">#NAME?</definedName>
    <definedName name="_xlfn.COUNTIFS" hidden="1">#NAME?</definedName>
    <definedName name="BAA1">#REF!</definedName>
    <definedName name="boq_type">#REF!</definedName>
    <definedName name="boq_version">'[1]Config'!$C$2:$C$3</definedName>
    <definedName name="conversion_type">'[1]Config'!$E$2:$E$3</definedName>
    <definedName name="cstvat">#REF!</definedName>
    <definedName name="currency_name">'[1]Config'!$F$2:$F$8</definedName>
    <definedName name="dfsga">#REF!</definedName>
    <definedName name="domestic_global">#REF!</definedName>
    <definedName name="Excise">#REF!</definedName>
    <definedName name="Excise_Duty">#REF!</definedName>
    <definedName name="Excised">#REF!</definedName>
    <definedName name="ExciseDuty">#REF!</definedName>
    <definedName name="MyList">#REF!</definedName>
    <definedName name="option9">'[2]PRICE BID'!#REF!</definedName>
    <definedName name="other_boq">'[1]Config'!$G$2:$G$5</definedName>
    <definedName name="_xlnm.Print_Area" localSheetId="0">'BoQ1'!$A$1:$BC$42</definedName>
    <definedName name="Select">#REF!</definedName>
    <definedName name="SelectD1OrC1">#REF!</definedName>
    <definedName name="SelectLessOrExcess">#REF!</definedName>
    <definedName name="Service">#REF!</definedName>
    <definedName name="ServiceTax">#REF!</definedName>
    <definedName name="Tax">#REF!</definedName>
    <definedName name="TOT_ST">'[2]PRICE BID'!$G$14</definedName>
  </definedNames>
  <calcPr fullCalcOnLoad="1" fullPrecision="0"/>
</workbook>
</file>

<file path=xl/sharedStrings.xml><?xml version="1.0" encoding="utf-8"?>
<sst xmlns="http://schemas.openxmlformats.org/spreadsheetml/2006/main" count="328" uniqueCount="109">
  <si>
    <t>Sl.
No.</t>
  </si>
  <si>
    <t>Item Code / Make</t>
  </si>
  <si>
    <t>Please Enable Macros to View BoQ information</t>
  </si>
  <si>
    <t>BoQ_Ver3.0</t>
  </si>
  <si>
    <t>Item Rate</t>
  </si>
  <si>
    <t>Normal</t>
  </si>
  <si>
    <t>INR Only</t>
  </si>
  <si>
    <t>INR</t>
  </si>
  <si>
    <t>Select, Excess (+), Less (-)</t>
  </si>
  <si>
    <t>Less (-)</t>
  </si>
  <si>
    <t xml:space="preserve"> </t>
  </si>
  <si>
    <r>
      <rPr>
        <b/>
        <u val="single"/>
        <sz val="11"/>
        <rFont val="Arial"/>
        <family val="2"/>
      </rPr>
      <t>PRICE SCHEDULE</t>
    </r>
    <r>
      <rPr>
        <b/>
        <sz val="11"/>
        <rFont val="Arial"/>
        <family val="2"/>
      </rPr>
      <t xml:space="preserve">
</t>
    </r>
    <r>
      <rPr>
        <b/>
        <sz val="11"/>
        <color indexed="10"/>
        <rFont val="Arial"/>
        <family val="2"/>
      </rPr>
      <t>(This BOQ template must not be modified/replaced by the bidder and the same should be uploaded after filling the relevent columns, else the bidder is liable to be rejected for this tender. Bidders are allowed to enter the Bidder Name and Values only )</t>
    </r>
  </si>
  <si>
    <r>
      <t xml:space="preserve">NUMBER </t>
    </r>
    <r>
      <rPr>
        <b/>
        <sz val="11"/>
        <color indexed="10"/>
        <rFont val="Arial"/>
        <family val="2"/>
      </rPr>
      <t>#</t>
    </r>
  </si>
  <si>
    <r>
      <t xml:space="preserve">TEXT </t>
    </r>
    <r>
      <rPr>
        <b/>
        <sz val="11"/>
        <color indexed="10"/>
        <rFont val="Arial"/>
        <family val="2"/>
      </rPr>
      <t>#</t>
    </r>
  </si>
  <si>
    <t>NUMBER</t>
  </si>
  <si>
    <t>TEXT</t>
  </si>
  <si>
    <r>
      <t>TEXT</t>
    </r>
    <r>
      <rPr>
        <b/>
        <sz val="11"/>
        <color indexed="10"/>
        <rFont val="Arial"/>
        <family val="2"/>
      </rPr>
      <t>#</t>
    </r>
  </si>
  <si>
    <t>DATE</t>
  </si>
  <si>
    <t>Item Description</t>
  </si>
  <si>
    <t>Quantity</t>
  </si>
  <si>
    <t>Units</t>
  </si>
  <si>
    <t>Addition / Deduction</t>
  </si>
  <si>
    <t>Addition / Deduction Values</t>
  </si>
  <si>
    <t>Currency Convertion against each Item</t>
  </si>
  <si>
    <t>Quoted Currency in INR / Other Currency</t>
  </si>
  <si>
    <t>Excise Duty</t>
  </si>
  <si>
    <t>VAT</t>
  </si>
  <si>
    <t>Freight Charges ( Unloading &amp; Stacking)</t>
  </si>
  <si>
    <t>Any Other Taxes/Duties/Levies</t>
  </si>
  <si>
    <t>Other Taxes 2</t>
  </si>
  <si>
    <t>IIIrd Party i.e DGS&amp;D / RITES etc Inspection Charges @0.34%+Service Tax</t>
  </si>
  <si>
    <t xml:space="preserve">Less for Cenvat Credit,if any respect of Supplies Under full Excise Duty Category </t>
  </si>
  <si>
    <t>TOTAL AMOUNT  With Taxes</t>
  </si>
  <si>
    <t>TOTAL AMOUNT 
In Words</t>
  </si>
  <si>
    <t>Construction of chamber for 100mm sluices valve</t>
  </si>
  <si>
    <t>item1</t>
  </si>
  <si>
    <t>1 Nos</t>
  </si>
  <si>
    <t>Nos</t>
  </si>
  <si>
    <t>Excess(+)</t>
  </si>
  <si>
    <t>Supplying, Conveying and fixing spls. Including eart</t>
  </si>
  <si>
    <t>Construction of chamber for 100mm sluice plates</t>
  </si>
  <si>
    <t>item2</t>
  </si>
  <si>
    <t>item3</t>
  </si>
  <si>
    <t>Supplying, Conveying and fixing spls. Including ea</t>
  </si>
  <si>
    <t>item4</t>
  </si>
  <si>
    <t>item5</t>
  </si>
  <si>
    <t>Total in Figures</t>
  </si>
  <si>
    <t>Select</t>
  </si>
  <si>
    <t>Full Conversion</t>
  </si>
  <si>
    <t>Quoted Rate in Words</t>
  </si>
  <si>
    <t>Quoted Rate in Figures</t>
  </si>
  <si>
    <t>Name of the Bidder/ Bidding Firm / Company :</t>
  </si>
  <si>
    <r>
      <t xml:space="preserve">TOTAL AMOUNT  Without Taxes
             in
</t>
    </r>
    <r>
      <rPr>
        <b/>
        <sz val="11"/>
        <color indexed="10"/>
        <rFont val="Arial"/>
        <family val="2"/>
      </rPr>
      <t xml:space="preserve">       Rs.      P</t>
    </r>
  </si>
  <si>
    <r>
      <t xml:space="preserve">BASIC RATE In </t>
    </r>
    <r>
      <rPr>
        <b/>
        <sz val="11"/>
        <color indexed="10"/>
        <rFont val="Arial"/>
        <family val="2"/>
      </rPr>
      <t>Figures</t>
    </r>
    <r>
      <rPr>
        <b/>
        <sz val="11"/>
        <rFont val="Arial"/>
        <family val="2"/>
      </rPr>
      <t xml:space="preserve"> To be entered by the </t>
    </r>
    <r>
      <rPr>
        <b/>
        <sz val="11"/>
        <color indexed="10"/>
        <rFont val="Arial"/>
        <family val="2"/>
      </rPr>
      <t>Bidder</t>
    </r>
    <r>
      <rPr>
        <b/>
        <sz val="11"/>
        <rFont val="Arial"/>
        <family val="2"/>
      </rPr>
      <t xml:space="preserve"> in
</t>
    </r>
    <r>
      <rPr>
        <b/>
        <sz val="11"/>
        <color indexed="10"/>
        <rFont val="Arial"/>
        <family val="2"/>
      </rPr>
      <t>Rs.      P</t>
    </r>
    <r>
      <rPr>
        <b/>
        <sz val="11"/>
        <rFont val="Arial"/>
        <family val="2"/>
      </rPr>
      <t xml:space="preserve">
 </t>
    </r>
  </si>
  <si>
    <r>
      <t xml:space="preserve">Estimated Rate
in
</t>
    </r>
    <r>
      <rPr>
        <b/>
        <sz val="11"/>
        <color indexed="10"/>
        <rFont val="Arial"/>
        <family val="2"/>
      </rPr>
      <t>Rs.      P</t>
    </r>
  </si>
  <si>
    <t>Supplying and making straight through joint with heat shrinkable kit including ferrules and other jointing materials for following size of PVC insulated and PVC sheathed / XLPE aluminium conductor cable of 1.1 KV grade as required.</t>
  </si>
  <si>
    <t>3½ X 50 sq. mm</t>
  </si>
  <si>
    <t>3½ X 70 sq. mm</t>
  </si>
  <si>
    <t>3½ X 95 sq. mm</t>
  </si>
  <si>
    <t>3½ X 120 sq. mm</t>
  </si>
  <si>
    <t>3½ X 150 sq. mm</t>
  </si>
  <si>
    <t>3½ X 185 sq. mm</t>
  </si>
  <si>
    <t>3½ X 240 sq. mm</t>
  </si>
  <si>
    <t>3½ X 300 sq. mm</t>
  </si>
  <si>
    <t>3½ X 400 sq. mm</t>
  </si>
  <si>
    <t>Laying of one number PVC insulated and PVC sheathed / XLPE power cable of 1.1 KV grade of following size in the existing masonry open duct as required.</t>
  </si>
  <si>
    <t>Upto 35 sq. mm</t>
  </si>
  <si>
    <t>Above 35 sq. mm and upto 95 sq. mm</t>
  </si>
  <si>
    <t>Above 95 sq. mm and upto 185 sq. mm</t>
  </si>
  <si>
    <t>Above 185 sq. mm and upto 400 sq. mm</t>
  </si>
  <si>
    <t>Supplying of one No. PVC insulated &amp; PVC sheathed /  XLPE power cables of following  size  (heavy duty) aluminium conductor, steel  armoured cable of 1.1kV grade as per IS:7098 (Part-I)  as reqd complete .</t>
  </si>
  <si>
    <t xml:space="preserve"> 3½ X 400 sq. mm</t>
  </si>
  <si>
    <t xml:space="preserve"> 3½ X 300 sq. mm</t>
  </si>
  <si>
    <t xml:space="preserve"> 3½ X 240 sq. mm</t>
  </si>
  <si>
    <t xml:space="preserve"> 3½ X 185 sq. mm</t>
  </si>
  <si>
    <t xml:space="preserve"> 3½ X 150 sq. mm</t>
  </si>
  <si>
    <t xml:space="preserve"> 3½ X 120 sq. mm</t>
  </si>
  <si>
    <t xml:space="preserve"> 3½ X 95 sq. mm</t>
  </si>
  <si>
    <t xml:space="preserve"> 3½ X 70 sq. mm</t>
  </si>
  <si>
    <t xml:space="preserve"> 3½ X 50 sq. mm</t>
  </si>
  <si>
    <t xml:space="preserve">Digging cable trench,lifting brick/s and cable for locating fault and refilling the trench, ramming &amp; making good the same as reqd. </t>
  </si>
  <si>
    <t>Locating fault in the cable lines with meggar etc and rectifying removing &amp; restoring the same and making good the damages etc as required.</t>
  </si>
  <si>
    <t xml:space="preserve">Each </t>
  </si>
  <si>
    <t>Mtr</t>
  </si>
  <si>
    <t>item6</t>
  </si>
  <si>
    <t>item7</t>
  </si>
  <si>
    <t>item8</t>
  </si>
  <si>
    <t>item9</t>
  </si>
  <si>
    <t>item10</t>
  </si>
  <si>
    <t>item11</t>
  </si>
  <si>
    <t>item12</t>
  </si>
  <si>
    <t>item13</t>
  </si>
  <si>
    <t>item14</t>
  </si>
  <si>
    <t>item15</t>
  </si>
  <si>
    <t>item16</t>
  </si>
  <si>
    <t>item17</t>
  </si>
  <si>
    <t>item18</t>
  </si>
  <si>
    <t>item19</t>
  </si>
  <si>
    <t>item20</t>
  </si>
  <si>
    <t>item21</t>
  </si>
  <si>
    <t>item22</t>
  </si>
  <si>
    <t>item23</t>
  </si>
  <si>
    <t>item24</t>
  </si>
  <si>
    <t>item25</t>
  </si>
  <si>
    <t>item26</t>
  </si>
  <si>
    <t>item27</t>
  </si>
  <si>
    <t xml:space="preserve">Name of Work: Repairing &amp; shifting of underground LT cables at construction site of Engineering core lab IIT Kanpur. </t>
  </si>
  <si>
    <t>Contract No:  62/Elect/2021/417   Dated: 12.10.2021</t>
  </si>
  <si>
    <t>Tender Inviting Authority: Executive Engineer (Elect. &amp; AC)</t>
  </si>
</sst>
</file>

<file path=xl/styles.xml><?xml version="1.0" encoding="utf-8"?>
<styleSheet xmlns="http://schemas.openxmlformats.org/spreadsheetml/2006/main">
  <numFmts count="24">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0000"/>
    <numFmt numFmtId="173" formatCode="0.0"/>
    <numFmt numFmtId="174" formatCode="0.000"/>
    <numFmt numFmtId="175" formatCode="0.0000%"/>
    <numFmt numFmtId="176" formatCode="0.00000"/>
    <numFmt numFmtId="177" formatCode="0.000000"/>
    <numFmt numFmtId="178" formatCode="0.0000000"/>
    <numFmt numFmtId="179" formatCode="0.00000000"/>
  </numFmts>
  <fonts count="74">
    <font>
      <sz val="11"/>
      <color theme="1"/>
      <name val="Calibri"/>
      <family val="2"/>
    </font>
    <font>
      <sz val="11"/>
      <color indexed="8"/>
      <name val="Calibri"/>
      <family val="2"/>
    </font>
    <font>
      <b/>
      <sz val="11"/>
      <name val="Arial"/>
      <family val="2"/>
    </font>
    <font>
      <sz val="11"/>
      <name val="Arial"/>
      <family val="2"/>
    </font>
    <font>
      <b/>
      <u val="single"/>
      <sz val="11"/>
      <color indexed="8"/>
      <name val="Arial"/>
      <family val="2"/>
    </font>
    <font>
      <b/>
      <sz val="11"/>
      <color indexed="8"/>
      <name val="Arial"/>
      <family val="2"/>
    </font>
    <font>
      <b/>
      <sz val="14"/>
      <color indexed="10"/>
      <name val="Arial"/>
      <family val="2"/>
    </font>
    <font>
      <u val="single"/>
      <sz val="11"/>
      <color indexed="12"/>
      <name val="Calibri"/>
      <family val="2"/>
    </font>
    <font>
      <u val="single"/>
      <sz val="11"/>
      <color indexed="36"/>
      <name val="Calibri"/>
      <family val="2"/>
    </font>
    <font>
      <sz val="8"/>
      <name val="Calibri"/>
      <family val="2"/>
    </font>
    <font>
      <b/>
      <sz val="16"/>
      <color indexed="8"/>
      <name val="Calibri"/>
      <family val="2"/>
    </font>
    <font>
      <sz val="10"/>
      <name val="Arial"/>
      <family val="0"/>
    </font>
    <font>
      <b/>
      <u val="single"/>
      <sz val="11"/>
      <name val="Arial"/>
      <family val="2"/>
    </font>
    <font>
      <b/>
      <sz val="11"/>
      <color indexed="10"/>
      <name val="Arial"/>
      <family val="2"/>
    </font>
    <font>
      <b/>
      <sz val="12"/>
      <color indexed="10"/>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indexed="23"/>
      <name val="Arial"/>
      <family val="2"/>
    </font>
    <font>
      <b/>
      <i/>
      <sz val="11"/>
      <color indexed="8"/>
      <name val="Calibri"/>
      <family val="2"/>
    </font>
    <font>
      <b/>
      <u val="single"/>
      <sz val="11"/>
      <color indexed="23"/>
      <name val="Arial"/>
      <family val="2"/>
    </font>
    <font>
      <b/>
      <sz val="11"/>
      <color indexed="18"/>
      <name val="Arial"/>
      <family val="2"/>
    </font>
    <font>
      <sz val="10"/>
      <color indexed="8"/>
      <name val="Courier New"/>
      <family val="3"/>
    </font>
    <font>
      <b/>
      <sz val="11"/>
      <color indexed="17"/>
      <name val="Arial"/>
      <family val="2"/>
    </font>
    <font>
      <sz val="11"/>
      <color indexed="31"/>
      <name val="Arial"/>
      <family val="2"/>
    </font>
    <font>
      <b/>
      <sz val="12"/>
      <color indexed="16"/>
      <name val="Arial"/>
      <family val="2"/>
    </font>
    <font>
      <sz val="11"/>
      <color indexed="23"/>
      <name val="Calibri"/>
      <family val="2"/>
    </font>
    <font>
      <b/>
      <sz val="14"/>
      <color indexed="17"/>
      <name val="Arial"/>
      <family val="2"/>
    </font>
    <font>
      <b/>
      <sz val="11"/>
      <color indexed="16"/>
      <name val="Arial"/>
      <family val="2"/>
    </font>
    <font>
      <b/>
      <u val="single"/>
      <sz val="16"/>
      <color indexed="10"/>
      <name val="Arial"/>
      <family val="2"/>
    </font>
    <font>
      <sz val="12"/>
      <name val="Times New Roman"/>
      <family val="1"/>
    </font>
    <font>
      <sz val="12"/>
      <color indexed="8"/>
      <name val="Times New Roman"/>
      <family val="1"/>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1"/>
      <color theme="0" tint="-0.4999699890613556"/>
      <name val="Arial"/>
      <family val="2"/>
    </font>
    <font>
      <b/>
      <i/>
      <sz val="11"/>
      <color theme="1"/>
      <name val="Calibri"/>
      <family val="2"/>
    </font>
    <font>
      <b/>
      <u val="single"/>
      <sz val="11"/>
      <color theme="0" tint="-0.4999699890613556"/>
      <name val="Arial"/>
      <family val="2"/>
    </font>
    <font>
      <b/>
      <sz val="11"/>
      <color rgb="FF000066"/>
      <name val="Arial"/>
      <family val="2"/>
    </font>
    <font>
      <sz val="10"/>
      <color rgb="FF000000"/>
      <name val="Courier New"/>
      <family val="3"/>
    </font>
    <font>
      <b/>
      <sz val="11"/>
      <color rgb="FF00B050"/>
      <name val="Arial"/>
      <family val="2"/>
    </font>
    <font>
      <sz val="11"/>
      <color theme="4" tint="0.7999799847602844"/>
      <name val="Arial"/>
      <family val="2"/>
    </font>
    <font>
      <b/>
      <sz val="12"/>
      <color rgb="FF800000"/>
      <name val="Arial"/>
      <family val="2"/>
    </font>
    <font>
      <sz val="11"/>
      <color theme="0" tint="-0.4999699890613556"/>
      <name val="Calibri"/>
      <family val="2"/>
    </font>
    <font>
      <b/>
      <sz val="14"/>
      <color rgb="FF007A37"/>
      <name val="Arial"/>
      <family val="2"/>
    </font>
    <font>
      <b/>
      <sz val="11"/>
      <color rgb="FF800000"/>
      <name val="Arial"/>
      <family val="2"/>
    </font>
    <font>
      <b/>
      <u val="single"/>
      <sz val="16"/>
      <color rgb="FFFF0000"/>
      <name val="Arial"/>
      <family val="2"/>
    </font>
    <font>
      <sz val="12"/>
      <color theme="1"/>
      <name val="Times New Roman"/>
      <family val="1"/>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7"/>
        <bgColor indexed="64"/>
      </patternFill>
    </fill>
  </fills>
  <borders count="2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top style="thin"/>
      <bottom style="thin"/>
    </border>
    <border>
      <left style="thin"/>
      <right style="thin"/>
      <top style="thin"/>
      <bottom/>
    </border>
    <border>
      <left style="thin"/>
      <right/>
      <top style="thin"/>
      <bottom/>
    </border>
    <border>
      <left style="thin"/>
      <right style="thin"/>
      <top style="thin"/>
      <bottom style="thin"/>
    </border>
    <border>
      <left style="thin"/>
      <right style="thin"/>
      <top>
        <color indexed="63"/>
      </top>
      <bottom style="thin"/>
    </border>
    <border>
      <left style="thin"/>
      <right style="thin"/>
      <top>
        <color indexed="63"/>
      </top>
      <bottom>
        <color indexed="63"/>
      </bottom>
    </border>
    <border>
      <left style="thin"/>
      <right style="medium"/>
      <top style="thin"/>
      <bottom style="thin"/>
    </border>
    <border>
      <left>
        <color indexed="63"/>
      </left>
      <right>
        <color indexed="63"/>
      </right>
      <top style="thin"/>
      <bottom>
        <color indexed="63"/>
      </bottom>
    </border>
    <border>
      <left/>
      <right/>
      <top style="thin"/>
      <bottom style="thin"/>
    </border>
    <border>
      <left style="thin"/>
      <right style="medium"/>
      <top style="thin"/>
      <bottom>
        <color indexed="63"/>
      </bottom>
    </border>
    <border>
      <left>
        <color indexed="63"/>
      </left>
      <right style="thin"/>
      <top style="thin"/>
      <bottom>
        <color indexed="63"/>
      </bottom>
    </border>
    <border>
      <left/>
      <right style="thin"/>
      <top style="thin"/>
      <bottom style="thin"/>
    </border>
    <border>
      <left>
        <color indexed="63"/>
      </left>
      <right>
        <color indexed="63"/>
      </right>
      <top>
        <color indexed="63"/>
      </top>
      <bottom style="thin"/>
    </border>
  </borders>
  <cellStyleXfs count="68">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5" fillId="14" borderId="0" applyNumberFormat="0" applyBorder="0" applyAlignment="0" applyProtection="0"/>
    <xf numFmtId="0" fontId="45" fillId="15" borderId="0" applyNumberFormat="0" applyBorder="0" applyAlignment="0" applyProtection="0"/>
    <xf numFmtId="0" fontId="45" fillId="16" borderId="0" applyNumberFormat="0" applyBorder="0" applyAlignment="0" applyProtection="0"/>
    <xf numFmtId="0" fontId="45" fillId="17" borderId="0" applyNumberFormat="0" applyBorder="0" applyAlignment="0" applyProtection="0"/>
    <xf numFmtId="0" fontId="45" fillId="18" borderId="0" applyNumberFormat="0" applyBorder="0" applyAlignment="0" applyProtection="0"/>
    <xf numFmtId="0" fontId="45" fillId="19" borderId="0" applyNumberFormat="0" applyBorder="0" applyAlignment="0" applyProtection="0"/>
    <xf numFmtId="0" fontId="45" fillId="20" borderId="0" applyNumberFormat="0" applyBorder="0" applyAlignment="0" applyProtection="0"/>
    <xf numFmtId="0" fontId="45" fillId="21" borderId="0" applyNumberFormat="0" applyBorder="0" applyAlignment="0" applyProtection="0"/>
    <xf numFmtId="0" fontId="45" fillId="22" borderId="0" applyNumberFormat="0" applyBorder="0" applyAlignment="0" applyProtection="0"/>
    <xf numFmtId="0" fontId="45" fillId="23" borderId="0" applyNumberFormat="0" applyBorder="0" applyAlignment="0" applyProtection="0"/>
    <xf numFmtId="0" fontId="45" fillId="24" borderId="0" applyNumberFormat="0" applyBorder="0" applyAlignment="0" applyProtection="0"/>
    <xf numFmtId="0" fontId="45" fillId="25" borderId="0" applyNumberFormat="0" applyBorder="0" applyAlignment="0" applyProtection="0"/>
    <xf numFmtId="0" fontId="46" fillId="26" borderId="0" applyNumberFormat="0" applyBorder="0" applyAlignment="0" applyProtection="0"/>
    <xf numFmtId="0" fontId="47" fillId="27" borderId="1" applyNumberFormat="0" applyAlignment="0" applyProtection="0"/>
    <xf numFmtId="0" fontId="48" fillId="28" borderId="2" applyNumberFormat="0" applyAlignment="0" applyProtection="0"/>
    <xf numFmtId="171" fontId="1" fillId="0" borderId="0" applyFont="0" applyFill="0" applyBorder="0" applyAlignment="0" applyProtection="0"/>
    <xf numFmtId="169" fontId="1" fillId="0" borderId="0" applyFont="0" applyFill="0" applyBorder="0" applyAlignment="0" applyProtection="0"/>
    <xf numFmtId="170" fontId="1" fillId="0" borderId="0" applyFont="0" applyFill="0" applyBorder="0" applyAlignment="0" applyProtection="0"/>
    <xf numFmtId="168" fontId="1" fillId="0" borderId="0" applyFont="0" applyFill="0" applyBorder="0" applyAlignment="0" applyProtection="0"/>
    <xf numFmtId="0" fontId="49" fillId="0" borderId="0" applyNumberFormat="0" applyFill="0" applyBorder="0" applyAlignment="0" applyProtection="0"/>
    <xf numFmtId="0" fontId="8" fillId="0" borderId="0" applyNumberFormat="0" applyFill="0" applyBorder="0" applyAlignment="0" applyProtection="0"/>
    <xf numFmtId="0" fontId="50" fillId="29" borderId="0" applyNumberFormat="0" applyBorder="0" applyAlignment="0" applyProtection="0"/>
    <xf numFmtId="0" fontId="51" fillId="0" borderId="3" applyNumberFormat="0" applyFill="0" applyAlignment="0" applyProtection="0"/>
    <xf numFmtId="0" fontId="52" fillId="0" borderId="4" applyNumberFormat="0" applyFill="0" applyAlignment="0" applyProtection="0"/>
    <xf numFmtId="0" fontId="53" fillId="0" borderId="5" applyNumberFormat="0" applyFill="0" applyAlignment="0" applyProtection="0"/>
    <xf numFmtId="0" fontId="53" fillId="0" borderId="0" applyNumberFormat="0" applyFill="0" applyBorder="0" applyAlignment="0" applyProtection="0"/>
    <xf numFmtId="0" fontId="7" fillId="0" borderId="0" applyNumberFormat="0" applyFill="0" applyBorder="0" applyAlignment="0" applyProtection="0"/>
    <xf numFmtId="0" fontId="54" fillId="30" borderId="1" applyNumberFormat="0" applyAlignment="0" applyProtection="0"/>
    <xf numFmtId="0" fontId="55" fillId="0" borderId="6" applyNumberFormat="0" applyFill="0" applyAlignment="0" applyProtection="0"/>
    <xf numFmtId="0" fontId="56" fillId="31" borderId="0" applyNumberFormat="0" applyBorder="0" applyAlignment="0" applyProtection="0"/>
    <xf numFmtId="0" fontId="0" fillId="0" borderId="0">
      <alignment/>
      <protection/>
    </xf>
    <xf numFmtId="0" fontId="11" fillId="0" borderId="0">
      <alignment/>
      <protection/>
    </xf>
    <xf numFmtId="0" fontId="11" fillId="0" borderId="0">
      <alignment/>
      <protection/>
    </xf>
    <xf numFmtId="0" fontId="1" fillId="32" borderId="7" applyNumberFormat="0" applyFont="0" applyAlignment="0" applyProtection="0"/>
    <xf numFmtId="0" fontId="57" fillId="27" borderId="8" applyNumberFormat="0" applyAlignment="0" applyProtection="0"/>
    <xf numFmtId="9" fontId="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0" fontId="58" fillId="0" borderId="0" applyNumberFormat="0" applyFill="0" applyBorder="0" applyAlignment="0" applyProtection="0"/>
    <xf numFmtId="0" fontId="59" fillId="0" borderId="9" applyNumberFormat="0" applyFill="0" applyAlignment="0" applyProtection="0"/>
    <xf numFmtId="0" fontId="60" fillId="0" borderId="0" applyNumberFormat="0" applyFill="0" applyBorder="0" applyAlignment="0" applyProtection="0"/>
  </cellStyleXfs>
  <cellXfs count="94">
    <xf numFmtId="0" fontId="0" fillId="0" borderId="0" xfId="0" applyFont="1" applyAlignment="1">
      <alignment/>
    </xf>
    <xf numFmtId="0" fontId="3" fillId="0" borderId="0" xfId="57" applyNumberFormat="1" applyFont="1" applyFill="1" applyBorder="1" applyAlignment="1">
      <alignment vertical="center"/>
      <protection/>
    </xf>
    <xf numFmtId="0" fontId="61" fillId="0" borderId="0" xfId="57" applyNumberFormat="1" applyFont="1" applyFill="1" applyBorder="1" applyAlignment="1" applyProtection="1">
      <alignment vertical="center"/>
      <protection locked="0"/>
    </xf>
    <xf numFmtId="0" fontId="61" fillId="0" borderId="0" xfId="57" applyNumberFormat="1" applyFont="1" applyFill="1" applyBorder="1" applyAlignment="1">
      <alignment vertical="center"/>
      <protection/>
    </xf>
    <xf numFmtId="0" fontId="62" fillId="0" borderId="0" xfId="58" applyNumberFormat="1" applyFont="1" applyFill="1" applyBorder="1" applyAlignment="1" applyProtection="1">
      <alignment horizontal="center" vertical="center"/>
      <protection/>
    </xf>
    <xf numFmtId="0" fontId="2" fillId="0" borderId="0" xfId="57" applyNumberFormat="1" applyFont="1" applyFill="1" applyBorder="1" applyAlignment="1">
      <alignment vertical="center"/>
      <protection/>
    </xf>
    <xf numFmtId="0" fontId="4" fillId="0" borderId="0" xfId="57" applyNumberFormat="1" applyFont="1" applyFill="1" applyBorder="1" applyAlignment="1">
      <alignment horizontal="left"/>
      <protection/>
    </xf>
    <xf numFmtId="0" fontId="63" fillId="0" borderId="0" xfId="57" applyNumberFormat="1" applyFont="1" applyFill="1" applyBorder="1" applyAlignment="1">
      <alignment horizontal="left"/>
      <protection/>
    </xf>
    <xf numFmtId="0" fontId="2" fillId="0" borderId="10" xfId="58" applyNumberFormat="1" applyFont="1" applyFill="1" applyBorder="1" applyAlignment="1" applyProtection="1">
      <alignment horizontal="left" vertical="top" wrapText="1"/>
      <protection/>
    </xf>
    <xf numFmtId="0" fontId="3" fillId="0" borderId="0" xfId="57" applyNumberFormat="1" applyFont="1" applyFill="1" applyAlignment="1" applyProtection="1">
      <alignment vertical="center"/>
      <protection locked="0"/>
    </xf>
    <xf numFmtId="0" fontId="61" fillId="0" borderId="0" xfId="57" applyNumberFormat="1" applyFont="1" applyFill="1" applyAlignment="1" applyProtection="1">
      <alignment vertical="center"/>
      <protection locked="0"/>
    </xf>
    <xf numFmtId="0" fontId="3" fillId="0" borderId="0" xfId="57" applyNumberFormat="1" applyFont="1" applyFill="1" applyAlignment="1">
      <alignment vertical="center"/>
      <protection/>
    </xf>
    <xf numFmtId="0" fontId="61" fillId="0" borderId="0" xfId="57" applyNumberFormat="1" applyFont="1" applyFill="1" applyAlignment="1">
      <alignment vertical="center"/>
      <protection/>
    </xf>
    <xf numFmtId="0" fontId="2" fillId="0" borderId="11" xfId="57" applyNumberFormat="1" applyFont="1" applyFill="1" applyBorder="1" applyAlignment="1">
      <alignment horizontal="center" vertical="top" wrapText="1"/>
      <protection/>
    </xf>
    <xf numFmtId="0" fontId="3" fillId="0" borderId="0" xfId="57" applyNumberFormat="1" applyFont="1" applyFill="1">
      <alignment/>
      <protection/>
    </xf>
    <xf numFmtId="0" fontId="61" fillId="0" borderId="0" xfId="57" applyNumberFormat="1" applyFont="1" applyFill="1">
      <alignment/>
      <protection/>
    </xf>
    <xf numFmtId="0" fontId="2" fillId="0" borderId="12" xfId="58" applyNumberFormat="1" applyFont="1" applyFill="1" applyBorder="1" applyAlignment="1">
      <alignment horizontal="center" vertical="top" wrapText="1"/>
      <protection/>
    </xf>
    <xf numFmtId="0" fontId="64" fillId="0" borderId="11" xfId="58" applyNumberFormat="1" applyFont="1" applyFill="1" applyBorder="1" applyAlignment="1">
      <alignment vertical="top" wrapText="1"/>
      <protection/>
    </xf>
    <xf numFmtId="0" fontId="2" fillId="0" borderId="13" xfId="57" applyNumberFormat="1" applyFont="1" applyFill="1" applyBorder="1" applyAlignment="1">
      <alignment horizontal="center" vertical="top" wrapText="1"/>
      <protection/>
    </xf>
    <xf numFmtId="0" fontId="65" fillId="0" borderId="13" xfId="58" applyNumberFormat="1" applyFont="1" applyFill="1" applyBorder="1" applyAlignment="1">
      <alignment horizontal="left" wrapText="1" readingOrder="1"/>
      <protection/>
    </xf>
    <xf numFmtId="0" fontId="3" fillId="0" borderId="13" xfId="58" applyNumberFormat="1" applyFont="1" applyFill="1" applyBorder="1" applyAlignment="1">
      <alignment vertical="top"/>
      <protection/>
    </xf>
    <xf numFmtId="0" fontId="2" fillId="0" borderId="13" xfId="57" applyNumberFormat="1" applyFont="1" applyFill="1" applyBorder="1" applyAlignment="1" applyProtection="1">
      <alignment horizontal="right" vertical="top"/>
      <protection/>
    </xf>
    <xf numFmtId="0" fontId="3" fillId="0" borderId="13" xfId="57" applyNumberFormat="1" applyFont="1" applyFill="1" applyBorder="1" applyAlignment="1">
      <alignment vertical="top"/>
      <protection/>
    </xf>
    <xf numFmtId="0" fontId="2" fillId="0" borderId="13" xfId="57" applyNumberFormat="1" applyFont="1" applyFill="1" applyBorder="1" applyAlignment="1" applyProtection="1">
      <alignment horizontal="left" vertical="top"/>
      <protection locked="0"/>
    </xf>
    <xf numFmtId="0" fontId="3" fillId="0" borderId="13" xfId="57" applyNumberFormat="1" applyFont="1" applyFill="1" applyBorder="1" applyAlignment="1" applyProtection="1">
      <alignment vertical="top"/>
      <protection/>
    </xf>
    <xf numFmtId="0" fontId="2" fillId="0" borderId="14" xfId="57" applyNumberFormat="1" applyFont="1" applyFill="1" applyBorder="1" applyAlignment="1" applyProtection="1">
      <alignment horizontal="right" vertical="top"/>
      <protection locked="0"/>
    </xf>
    <xf numFmtId="0" fontId="2" fillId="0" borderId="15" xfId="57" applyNumberFormat="1" applyFont="1" applyFill="1" applyBorder="1" applyAlignment="1" applyProtection="1">
      <alignment horizontal="center" vertical="top" wrapText="1"/>
      <protection/>
    </xf>
    <xf numFmtId="0" fontId="2" fillId="0" borderId="15" xfId="57" applyNumberFormat="1" applyFont="1" applyFill="1" applyBorder="1" applyAlignment="1">
      <alignment horizontal="center" vertical="top" wrapText="1"/>
      <protection/>
    </xf>
    <xf numFmtId="0" fontId="2" fillId="0" borderId="16" xfId="58" applyNumberFormat="1" applyFont="1" applyFill="1" applyBorder="1" applyAlignment="1">
      <alignment horizontal="right" vertical="top"/>
      <protection/>
    </xf>
    <xf numFmtId="172" fontId="2" fillId="0" borderId="16" xfId="58" applyNumberFormat="1" applyFont="1" applyFill="1" applyBorder="1" applyAlignment="1">
      <alignment horizontal="right" vertical="top"/>
      <protection/>
    </xf>
    <xf numFmtId="0" fontId="3" fillId="0" borderId="13" xfId="58" applyNumberFormat="1" applyFont="1" applyFill="1" applyBorder="1" applyAlignment="1">
      <alignment vertical="top" wrapText="1"/>
      <protection/>
    </xf>
    <xf numFmtId="0" fontId="3" fillId="0" borderId="0" xfId="57" applyNumberFormat="1" applyFont="1" applyFill="1" applyAlignment="1">
      <alignment vertical="top"/>
      <protection/>
    </xf>
    <xf numFmtId="0" fontId="61" fillId="0" borderId="0" xfId="57" applyNumberFormat="1" applyFont="1" applyFill="1" applyAlignment="1">
      <alignment vertical="top"/>
      <protection/>
    </xf>
    <xf numFmtId="0" fontId="2" fillId="0" borderId="13" xfId="57" applyNumberFormat="1" applyFont="1" applyFill="1" applyBorder="1" applyAlignment="1" applyProtection="1">
      <alignment horizontal="right" vertical="top"/>
      <protection locked="0"/>
    </xf>
    <xf numFmtId="172" fontId="2" fillId="0" borderId="13" xfId="57" applyNumberFormat="1" applyFont="1" applyFill="1" applyBorder="1" applyAlignment="1" applyProtection="1">
      <alignment horizontal="right" vertical="top"/>
      <protection locked="0"/>
    </xf>
    <xf numFmtId="172" fontId="2" fillId="0" borderId="11" xfId="57" applyNumberFormat="1" applyFont="1" applyFill="1" applyBorder="1" applyAlignment="1" applyProtection="1">
      <alignment horizontal="center" vertical="top" wrapText="1"/>
      <protection/>
    </xf>
    <xf numFmtId="172" fontId="2" fillId="0" borderId="11" xfId="57" applyNumberFormat="1" applyFont="1" applyFill="1" applyBorder="1" applyAlignment="1">
      <alignment horizontal="center" vertical="top" wrapText="1"/>
      <protection/>
    </xf>
    <xf numFmtId="172" fontId="2" fillId="0" borderId="13" xfId="57" applyNumberFormat="1" applyFont="1" applyFill="1" applyBorder="1" applyAlignment="1">
      <alignment horizontal="center" vertical="top" wrapText="1"/>
      <protection/>
    </xf>
    <xf numFmtId="172" fontId="66" fillId="0" borderId="13" xfId="57" applyNumberFormat="1" applyFont="1" applyFill="1" applyBorder="1" applyAlignment="1">
      <alignment horizontal="center" vertical="top" wrapText="1"/>
      <protection/>
    </xf>
    <xf numFmtId="0" fontId="2" fillId="0" borderId="13" xfId="58" applyNumberFormat="1" applyFont="1" applyFill="1" applyBorder="1" applyAlignment="1">
      <alignment horizontal="left" vertical="top"/>
      <protection/>
    </xf>
    <xf numFmtId="0" fontId="2" fillId="0" borderId="10" xfId="58" applyNumberFormat="1" applyFont="1" applyFill="1" applyBorder="1" applyAlignment="1">
      <alignment horizontal="left" vertical="top"/>
      <protection/>
    </xf>
    <xf numFmtId="0" fontId="3" fillId="0" borderId="12" xfId="58" applyNumberFormat="1" applyFont="1" applyFill="1" applyBorder="1" applyAlignment="1">
      <alignment vertical="top"/>
      <protection/>
    </xf>
    <xf numFmtId="0" fontId="3" fillId="0" borderId="17" xfId="58" applyNumberFormat="1" applyFont="1" applyFill="1" applyBorder="1" applyAlignment="1">
      <alignment vertical="top"/>
      <protection/>
    </xf>
    <xf numFmtId="0" fontId="6" fillId="0" borderId="18" xfId="58" applyNumberFormat="1" applyFont="1" applyFill="1" applyBorder="1" applyAlignment="1">
      <alignment vertical="top"/>
      <protection/>
    </xf>
    <xf numFmtId="0" fontId="3" fillId="0" borderId="18" xfId="58" applyNumberFormat="1" applyFont="1" applyFill="1" applyBorder="1" applyAlignment="1">
      <alignment vertical="top"/>
      <protection/>
    </xf>
    <xf numFmtId="172" fontId="3" fillId="0" borderId="0" xfId="57" applyNumberFormat="1" applyFont="1" applyFill="1" applyAlignment="1">
      <alignment vertical="top"/>
      <protection/>
    </xf>
    <xf numFmtId="0" fontId="2" fillId="0" borderId="18" xfId="58" applyNumberFormat="1" applyFont="1" applyFill="1" applyBorder="1" applyAlignment="1">
      <alignment horizontal="left" vertical="top"/>
      <protection/>
    </xf>
    <xf numFmtId="0" fontId="67" fillId="0" borderId="12" xfId="57" applyNumberFormat="1" applyFont="1" applyFill="1" applyBorder="1" applyAlignment="1" applyProtection="1">
      <alignment vertical="top"/>
      <protection/>
    </xf>
    <xf numFmtId="0" fontId="14" fillId="0" borderId="11" xfId="58" applyNumberFormat="1" applyFont="1" applyFill="1" applyBorder="1" applyAlignment="1" applyProtection="1">
      <alignment vertical="center" wrapText="1"/>
      <protection locked="0"/>
    </xf>
    <xf numFmtId="0" fontId="68" fillId="33" borderId="11" xfId="58" applyNumberFormat="1" applyFont="1" applyFill="1" applyBorder="1" applyAlignment="1" applyProtection="1">
      <alignment vertical="center" wrapText="1"/>
      <protection locked="0"/>
    </xf>
    <xf numFmtId="0" fontId="67" fillId="0" borderId="11" xfId="58" applyNumberFormat="1" applyFont="1" applyFill="1" applyBorder="1" applyAlignment="1">
      <alignment vertical="top"/>
      <protection/>
    </xf>
    <xf numFmtId="0" fontId="3" fillId="0" borderId="11" xfId="57" applyNumberFormat="1" applyFont="1" applyFill="1" applyBorder="1" applyAlignment="1" applyProtection="1">
      <alignment vertical="top"/>
      <protection/>
    </xf>
    <xf numFmtId="0" fontId="13" fillId="0" borderId="11" xfId="58" applyNumberFormat="1" applyFont="1" applyFill="1" applyBorder="1" applyAlignment="1" applyProtection="1">
      <alignment vertical="center" wrapText="1"/>
      <protection locked="0"/>
    </xf>
    <xf numFmtId="0" fontId="13" fillId="0" borderId="11" xfId="63" applyNumberFormat="1" applyFont="1" applyFill="1" applyBorder="1" applyAlignment="1" applyProtection="1">
      <alignment vertical="center" wrapText="1"/>
      <protection locked="0"/>
    </xf>
    <xf numFmtId="0" fontId="14" fillId="0" borderId="11" xfId="58" applyNumberFormat="1" applyFont="1" applyFill="1" applyBorder="1" applyAlignment="1" applyProtection="1">
      <alignment vertical="center" wrapText="1"/>
      <protection/>
    </xf>
    <xf numFmtId="0" fontId="3" fillId="0" borderId="0" xfId="57" applyNumberFormat="1" applyFont="1" applyFill="1" applyAlignment="1" applyProtection="1">
      <alignment vertical="top"/>
      <protection/>
    </xf>
    <xf numFmtId="0" fontId="61" fillId="0" borderId="0" xfId="57" applyNumberFormat="1" applyFont="1" applyFill="1" applyAlignment="1" applyProtection="1">
      <alignment vertical="top"/>
      <protection/>
    </xf>
    <xf numFmtId="0" fontId="0" fillId="0" borderId="0" xfId="57" applyNumberFormat="1" applyFill="1">
      <alignment/>
      <protection/>
    </xf>
    <xf numFmtId="0" fontId="11" fillId="0" borderId="0" xfId="58" applyNumberFormat="1" applyFill="1">
      <alignment/>
      <protection/>
    </xf>
    <xf numFmtId="0" fontId="69" fillId="0" borderId="0" xfId="57" applyNumberFormat="1" applyFont="1" applyFill="1">
      <alignment/>
      <protection/>
    </xf>
    <xf numFmtId="172" fontId="70" fillId="0" borderId="19" xfId="58" applyNumberFormat="1" applyFont="1" applyFill="1" applyBorder="1" applyAlignment="1">
      <alignment horizontal="right" vertical="top"/>
      <protection/>
    </xf>
    <xf numFmtId="172" fontId="6" fillId="0" borderId="20" xfId="58" applyNumberFormat="1" applyFont="1" applyFill="1" applyBorder="1" applyAlignment="1">
      <alignment horizontal="right" vertical="top"/>
      <protection/>
    </xf>
    <xf numFmtId="10" fontId="71" fillId="33" borderId="11" xfId="63" applyNumberFormat="1" applyFont="1" applyFill="1" applyBorder="1" applyAlignment="1">
      <alignment horizontal="center" vertical="center"/>
    </xf>
    <xf numFmtId="0" fontId="62" fillId="0" borderId="0" xfId="59" applyNumberFormat="1" applyFont="1" applyFill="1" applyBorder="1" applyAlignment="1" applyProtection="1">
      <alignment horizontal="center" vertical="center"/>
      <protection/>
    </xf>
    <xf numFmtId="2" fontId="2" fillId="0" borderId="16" xfId="58" applyNumberFormat="1" applyFont="1" applyFill="1" applyBorder="1" applyAlignment="1">
      <alignment horizontal="right" vertical="top"/>
      <protection/>
    </xf>
    <xf numFmtId="2" fontId="6" fillId="0" borderId="13" xfId="58" applyNumberFormat="1" applyFont="1" applyFill="1" applyBorder="1" applyAlignment="1">
      <alignment vertical="top"/>
      <protection/>
    </xf>
    <xf numFmtId="2" fontId="2" fillId="33" borderId="13" xfId="57" applyNumberFormat="1" applyFont="1" applyFill="1" applyBorder="1" applyAlignment="1" applyProtection="1">
      <alignment horizontal="right" vertical="top"/>
      <protection locked="0"/>
    </xf>
    <xf numFmtId="2" fontId="3" fillId="0" borderId="13" xfId="58" applyNumberFormat="1" applyFont="1" applyFill="1" applyBorder="1" applyAlignment="1">
      <alignment vertical="top"/>
      <protection/>
    </xf>
    <xf numFmtId="0" fontId="2" fillId="0" borderId="10" xfId="57" applyNumberFormat="1" applyFont="1" applyFill="1" applyBorder="1" applyAlignment="1">
      <alignment horizontal="center" vertical="center" wrapText="1"/>
      <protection/>
    </xf>
    <xf numFmtId="0" fontId="2" fillId="0" borderId="18" xfId="57" applyNumberFormat="1" applyFont="1" applyFill="1" applyBorder="1" applyAlignment="1">
      <alignment horizontal="center" vertical="center" wrapText="1"/>
      <protection/>
    </xf>
    <xf numFmtId="0" fontId="2" fillId="0" borderId="21" xfId="57" applyNumberFormat="1" applyFont="1" applyFill="1" applyBorder="1" applyAlignment="1">
      <alignment horizontal="center" vertical="center" wrapText="1"/>
      <protection/>
    </xf>
    <xf numFmtId="0" fontId="6" fillId="0" borderId="10" xfId="58" applyNumberFormat="1" applyFont="1" applyFill="1" applyBorder="1" applyAlignment="1">
      <alignment horizontal="center" vertical="top" wrapText="1"/>
      <protection/>
    </xf>
    <xf numFmtId="0" fontId="6" fillId="0" borderId="18" xfId="58" applyNumberFormat="1" applyFont="1" applyFill="1" applyBorder="1" applyAlignment="1">
      <alignment horizontal="center" vertical="top" wrapText="1"/>
      <protection/>
    </xf>
    <xf numFmtId="0" fontId="6" fillId="0" borderId="21" xfId="58" applyNumberFormat="1" applyFont="1" applyFill="1" applyBorder="1" applyAlignment="1">
      <alignment horizontal="center" vertical="top" wrapText="1"/>
      <protection/>
    </xf>
    <xf numFmtId="0" fontId="72" fillId="0" borderId="0" xfId="57" applyNumberFormat="1" applyFont="1" applyFill="1" applyBorder="1" applyAlignment="1">
      <alignment horizontal="right" vertical="top"/>
      <protection/>
    </xf>
    <xf numFmtId="0" fontId="5" fillId="0" borderId="0" xfId="57" applyNumberFormat="1" applyFont="1" applyFill="1" applyBorder="1" applyAlignment="1">
      <alignment horizontal="left" vertical="center" wrapText="1"/>
      <protection/>
    </xf>
    <xf numFmtId="0" fontId="63" fillId="0" borderId="22" xfId="57" applyNumberFormat="1" applyFont="1" applyFill="1" applyBorder="1" applyAlignment="1" applyProtection="1">
      <alignment horizontal="center" wrapText="1"/>
      <protection locked="0"/>
    </xf>
    <xf numFmtId="0" fontId="2" fillId="33" borderId="10" xfId="58" applyNumberFormat="1" applyFont="1" applyFill="1" applyBorder="1" applyAlignment="1" applyProtection="1">
      <alignment horizontal="left" vertical="top"/>
      <protection locked="0"/>
    </xf>
    <xf numFmtId="0" fontId="2" fillId="0" borderId="18" xfId="58" applyNumberFormat="1" applyFont="1" applyFill="1" applyBorder="1" applyAlignment="1" applyProtection="1">
      <alignment horizontal="left" vertical="top"/>
      <protection locked="0"/>
    </xf>
    <xf numFmtId="0" fontId="2" fillId="0" borderId="21" xfId="58" applyNumberFormat="1" applyFont="1" applyFill="1" applyBorder="1" applyAlignment="1" applyProtection="1">
      <alignment horizontal="left" vertical="top"/>
      <protection locked="0"/>
    </xf>
    <xf numFmtId="0" fontId="10" fillId="0" borderId="0" xfId="0" applyFont="1" applyAlignment="1">
      <alignment horizontal="center" vertical="center"/>
    </xf>
    <xf numFmtId="0" fontId="43" fillId="0" borderId="13" xfId="0" applyFont="1" applyFill="1" applyBorder="1" applyAlignment="1">
      <alignment horizontal="justify" vertical="top" wrapText="1"/>
    </xf>
    <xf numFmtId="2" fontId="43" fillId="0" borderId="11" xfId="0" applyNumberFormat="1" applyFont="1" applyFill="1" applyBorder="1" applyAlignment="1">
      <alignment horizontal="center" vertical="center" wrapText="1"/>
    </xf>
    <xf numFmtId="2" fontId="43" fillId="0" borderId="13" xfId="0" applyNumberFormat="1" applyFont="1" applyFill="1" applyBorder="1" applyAlignment="1">
      <alignment horizontal="center" vertical="center" wrapText="1"/>
    </xf>
    <xf numFmtId="2" fontId="43" fillId="0" borderId="10" xfId="0" applyNumberFormat="1" applyFont="1" applyFill="1" applyBorder="1" applyAlignment="1">
      <alignment horizontal="center" vertical="center" wrapText="1"/>
    </xf>
    <xf numFmtId="0" fontId="43" fillId="0" borderId="11" xfId="0" applyFont="1" applyFill="1" applyBorder="1" applyAlignment="1">
      <alignment horizontal="center" vertical="top"/>
    </xf>
    <xf numFmtId="0" fontId="73" fillId="0" borderId="11" xfId="0" applyFont="1" applyFill="1" applyBorder="1" applyAlignment="1">
      <alignment horizontal="justify" vertical="top" wrapText="1"/>
    </xf>
    <xf numFmtId="0" fontId="43" fillId="0" borderId="13" xfId="0" applyFont="1" applyFill="1" applyBorder="1" applyAlignment="1">
      <alignment horizontal="center" vertical="top"/>
    </xf>
    <xf numFmtId="0" fontId="44" fillId="0" borderId="13" xfId="0" applyFont="1" applyFill="1" applyBorder="1" applyAlignment="1">
      <alignment horizontal="justify" vertical="top" wrapText="1"/>
    </xf>
    <xf numFmtId="0" fontId="43" fillId="0" borderId="10" xfId="0" applyFont="1" applyFill="1" applyBorder="1" applyAlignment="1">
      <alignment horizontal="center" vertical="top"/>
    </xf>
    <xf numFmtId="2" fontId="73" fillId="0" borderId="21" xfId="0" applyNumberFormat="1" applyFont="1" applyFill="1" applyBorder="1" applyAlignment="1">
      <alignment horizontal="center" vertical="center"/>
    </xf>
    <xf numFmtId="0" fontId="73" fillId="0" borderId="13" xfId="0" applyFont="1" applyFill="1" applyBorder="1" applyAlignment="1">
      <alignment horizontal="center" vertical="center"/>
    </xf>
    <xf numFmtId="2" fontId="73" fillId="0" borderId="13" xfId="0" applyNumberFormat="1" applyFont="1" applyFill="1" applyBorder="1" applyAlignment="1">
      <alignment horizontal="center" vertical="center"/>
    </xf>
    <xf numFmtId="0" fontId="73" fillId="0" borderId="13" xfId="0" applyFont="1" applyFill="1" applyBorder="1" applyAlignment="1">
      <alignment horizontal="center" vertical="top"/>
    </xf>
  </cellXfs>
  <cellStyles count="54">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 3" xfId="58"/>
    <cellStyle name="Normal 4" xfId="59"/>
    <cellStyle name="Note" xfId="60"/>
    <cellStyle name="Output" xfId="61"/>
    <cellStyle name="Percent" xfId="62"/>
    <cellStyle name="Percent 2" xfId="63"/>
    <cellStyle name="Percent 3" xfId="64"/>
    <cellStyle name="Title" xfId="65"/>
    <cellStyle name="Total" xfId="66"/>
    <cellStyle name="Warning Text" xfId="67"/>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95250</xdr:colOff>
      <xdr:row>0</xdr:row>
      <xdr:rowOff>95250</xdr:rowOff>
    </xdr:from>
    <xdr:to>
      <xdr:col>1</xdr:col>
      <xdr:colOff>2066925</xdr:colOff>
      <xdr:row>1</xdr:row>
      <xdr:rowOff>0</xdr:rowOff>
    </xdr:to>
    <xdr:grpSp>
      <xdr:nvGrpSpPr>
        <xdr:cNvPr id="1" name="Group 1"/>
        <xdr:cNvGrpSpPr>
          <a:grpSpLocks noChangeAspect="1"/>
        </xdr:cNvGrpSpPr>
      </xdr:nvGrpSpPr>
      <xdr:grpSpPr>
        <a:xfrm>
          <a:off x="95250" y="95250"/>
          <a:ext cx="3000375" cy="228600"/>
          <a:chOff x="10318750" y="378069"/>
          <a:chExt cx="3122405" cy="295434"/>
        </a:xfrm>
        <a:solidFill>
          <a:srgbClr val="FFFFFF"/>
        </a:solidFill>
      </xdr:grpSpPr>
    </xdr:grp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V4_BOQ_AllinOne.xlsm"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Users\gepadmin\Desktop\BOQ_itemrate_turnkey.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nfig"/>
      <sheetName val="Sheet1"/>
      <sheetName val="BoQ1"/>
      <sheetName val="V4_BOQ_AllinOne"/>
    </sheetNames>
    <sheetDataSet>
      <sheetData sheetId="0">
        <row r="2">
          <cell r="C2" t="str">
            <v>BoQ_Ver2.0</v>
          </cell>
          <cell r="E2" t="str">
            <v>Fully</v>
          </cell>
          <cell r="F2" t="str">
            <v>INR</v>
          </cell>
          <cell r="G2" t="str">
            <v>Select</v>
          </cell>
        </row>
        <row r="3">
          <cell r="C3" t="str">
            <v>BoQ_Ver4.0</v>
          </cell>
          <cell r="E3" t="str">
            <v>Partially</v>
          </cell>
          <cell r="F3" t="str">
            <v>USD</v>
          </cell>
          <cell r="G3" t="str">
            <v>Discount BoQ</v>
          </cell>
        </row>
        <row r="4">
          <cell r="F4" t="str">
            <v>JPY</v>
          </cell>
          <cell r="G4" t="str">
            <v>Negative BoQ</v>
          </cell>
        </row>
        <row r="5">
          <cell r="F5" t="str">
            <v>EUR</v>
          </cell>
          <cell r="G5" t="str">
            <v>C1D1</v>
          </cell>
        </row>
        <row r="6">
          <cell r="F6" t="str">
            <v>AUS</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BoQ"/>
      <sheetName val="PRICE BID"/>
      <sheetName val="SUPPLY"/>
      <sheetName val="WTandVOL"/>
    </sheetNames>
    <sheetDataSet>
      <sheetData sheetId="1">
        <row r="14">
          <cell r="G14">
            <v>3.7079999999999997</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14">
    <tabColor theme="4" tint="-0.4999699890613556"/>
  </sheetPr>
  <dimension ref="A1:II43"/>
  <sheetViews>
    <sheetView showGridLines="0" zoomScale="73" zoomScaleNormal="73" zoomScalePageLayoutView="0" workbookViewId="0" topLeftCell="A1">
      <selection activeCell="M22" sqref="M22"/>
    </sheetView>
  </sheetViews>
  <sheetFormatPr defaultColWidth="9.140625" defaultRowHeight="15"/>
  <cols>
    <col min="1" max="1" width="15.421875" style="57" customWidth="1"/>
    <col min="2" max="2" width="47.8515625" style="57" customWidth="1"/>
    <col min="3" max="3" width="11.8515625" style="57" hidden="1" customWidth="1"/>
    <col min="4" max="4" width="14.57421875" style="57" customWidth="1"/>
    <col min="5" max="5" width="11.28125" style="57" customWidth="1"/>
    <col min="6" max="6" width="14.421875" style="57" hidden="1" customWidth="1"/>
    <col min="7" max="7" width="14.140625" style="57" hidden="1" customWidth="1"/>
    <col min="8" max="9" width="12.140625" style="57" hidden="1" customWidth="1"/>
    <col min="10" max="10" width="9.00390625" style="57" hidden="1" customWidth="1"/>
    <col min="11" max="11" width="19.57421875" style="57" hidden="1" customWidth="1"/>
    <col min="12" max="12" width="14.28125" style="57" hidden="1" customWidth="1"/>
    <col min="13" max="13" width="19.00390625" style="57" customWidth="1"/>
    <col min="14" max="14" width="15.28125" style="58" hidden="1" customWidth="1"/>
    <col min="15" max="15" width="14.28125" style="57" hidden="1" customWidth="1"/>
    <col min="16" max="16" width="17.28125" style="57" hidden="1" customWidth="1"/>
    <col min="17" max="17" width="18.421875" style="57" hidden="1" customWidth="1"/>
    <col min="18" max="18" width="17.421875" style="57" hidden="1" customWidth="1"/>
    <col min="19" max="19" width="14.7109375" style="57" hidden="1" customWidth="1"/>
    <col min="20" max="20" width="14.8515625" style="57" hidden="1" customWidth="1"/>
    <col min="21" max="21" width="16.421875" style="57" hidden="1" customWidth="1"/>
    <col min="22" max="22" width="13.00390625" style="57" hidden="1" customWidth="1"/>
    <col min="23" max="51" width="9.140625" style="57" hidden="1" customWidth="1"/>
    <col min="52" max="52" width="10.28125" style="57" hidden="1" customWidth="1"/>
    <col min="53" max="53" width="20.28125" style="57" customWidth="1"/>
    <col min="54" max="54" width="18.8515625" style="57" hidden="1" customWidth="1"/>
    <col min="55" max="55" width="43.57421875" style="57" customWidth="1"/>
    <col min="56" max="238" width="9.140625" style="57" customWidth="1"/>
    <col min="239" max="243" width="9.140625" style="59" customWidth="1"/>
    <col min="244" max="16384" width="9.140625" style="57" customWidth="1"/>
  </cols>
  <sheetData>
    <row r="1" spans="1:243" s="1" customFormat="1" ht="25.5" customHeight="1">
      <c r="A1" s="74" t="str">
        <f>B2&amp;" BoQ"</f>
        <v>Item Rate BoQ</v>
      </c>
      <c r="B1" s="74"/>
      <c r="C1" s="74"/>
      <c r="D1" s="74"/>
      <c r="E1" s="74"/>
      <c r="F1" s="74"/>
      <c r="G1" s="74"/>
      <c r="H1" s="74"/>
      <c r="I1" s="74"/>
      <c r="J1" s="74"/>
      <c r="K1" s="74"/>
      <c r="L1" s="74"/>
      <c r="O1" s="2"/>
      <c r="P1" s="2"/>
      <c r="Q1" s="3"/>
      <c r="IE1" s="3"/>
      <c r="IF1" s="3"/>
      <c r="IG1" s="3"/>
      <c r="IH1" s="3"/>
      <c r="II1" s="3"/>
    </row>
    <row r="2" spans="1:17" s="1" customFormat="1" ht="25.5" customHeight="1" hidden="1">
      <c r="A2" s="4" t="s">
        <v>3</v>
      </c>
      <c r="B2" s="4" t="s">
        <v>4</v>
      </c>
      <c r="C2" s="63" t="s">
        <v>5</v>
      </c>
      <c r="D2" s="63" t="s">
        <v>6</v>
      </c>
      <c r="E2" s="4" t="s">
        <v>7</v>
      </c>
      <c r="J2" s="5"/>
      <c r="K2" s="5"/>
      <c r="L2" s="5"/>
      <c r="O2" s="2"/>
      <c r="P2" s="2"/>
      <c r="Q2" s="3"/>
    </row>
    <row r="3" spans="1:243" s="1" customFormat="1" ht="30" customHeight="1" hidden="1">
      <c r="A3" s="1" t="s">
        <v>8</v>
      </c>
      <c r="C3" s="1" t="s">
        <v>9</v>
      </c>
      <c r="IE3" s="3"/>
      <c r="IF3" s="3"/>
      <c r="IG3" s="3"/>
      <c r="IH3" s="3"/>
      <c r="II3" s="3"/>
    </row>
    <row r="4" spans="1:243" s="6" customFormat="1" ht="30.75" customHeight="1">
      <c r="A4" s="75" t="s">
        <v>108</v>
      </c>
      <c r="B4" s="75"/>
      <c r="C4" s="75"/>
      <c r="D4" s="75"/>
      <c r="E4" s="75"/>
      <c r="F4" s="75"/>
      <c r="G4" s="75"/>
      <c r="H4" s="75"/>
      <c r="I4" s="75"/>
      <c r="J4" s="75"/>
      <c r="K4" s="75"/>
      <c r="L4" s="75"/>
      <c r="M4" s="75"/>
      <c r="N4" s="75"/>
      <c r="O4" s="75"/>
      <c r="P4" s="75"/>
      <c r="Q4" s="75"/>
      <c r="R4" s="75"/>
      <c r="S4" s="75"/>
      <c r="T4" s="75"/>
      <c r="U4" s="75"/>
      <c r="V4" s="75"/>
      <c r="W4" s="75"/>
      <c r="X4" s="75"/>
      <c r="Y4" s="75"/>
      <c r="Z4" s="75"/>
      <c r="AA4" s="75"/>
      <c r="AB4" s="75"/>
      <c r="AC4" s="75"/>
      <c r="AD4" s="75"/>
      <c r="AE4" s="75"/>
      <c r="AF4" s="75"/>
      <c r="AG4" s="75"/>
      <c r="AH4" s="75"/>
      <c r="AI4" s="75"/>
      <c r="AJ4" s="75"/>
      <c r="AK4" s="75"/>
      <c r="AL4" s="75"/>
      <c r="AM4" s="75"/>
      <c r="AN4" s="75"/>
      <c r="AO4" s="75"/>
      <c r="AP4" s="75"/>
      <c r="AQ4" s="75"/>
      <c r="AR4" s="75"/>
      <c r="AS4" s="75"/>
      <c r="AT4" s="75"/>
      <c r="AU4" s="75"/>
      <c r="AV4" s="75"/>
      <c r="AW4" s="75"/>
      <c r="AX4" s="75"/>
      <c r="AY4" s="75"/>
      <c r="AZ4" s="75"/>
      <c r="BA4" s="75"/>
      <c r="BB4" s="75"/>
      <c r="BC4" s="75"/>
      <c r="IE4" s="7"/>
      <c r="IF4" s="7"/>
      <c r="IG4" s="7"/>
      <c r="IH4" s="7"/>
      <c r="II4" s="7"/>
    </row>
    <row r="5" spans="1:243" s="6" customFormat="1" ht="30.75" customHeight="1">
      <c r="A5" s="75" t="s">
        <v>106</v>
      </c>
      <c r="B5" s="75"/>
      <c r="C5" s="75"/>
      <c r="D5" s="75"/>
      <c r="E5" s="75"/>
      <c r="F5" s="75"/>
      <c r="G5" s="75"/>
      <c r="H5" s="75"/>
      <c r="I5" s="75"/>
      <c r="J5" s="75"/>
      <c r="K5" s="75"/>
      <c r="L5" s="75"/>
      <c r="M5" s="75"/>
      <c r="N5" s="75"/>
      <c r="O5" s="75"/>
      <c r="P5" s="75"/>
      <c r="Q5" s="75"/>
      <c r="R5" s="75"/>
      <c r="S5" s="75"/>
      <c r="T5" s="75"/>
      <c r="U5" s="75"/>
      <c r="V5" s="75"/>
      <c r="W5" s="75"/>
      <c r="X5" s="75"/>
      <c r="Y5" s="75"/>
      <c r="Z5" s="75"/>
      <c r="AA5" s="75"/>
      <c r="AB5" s="75"/>
      <c r="AC5" s="75"/>
      <c r="AD5" s="75"/>
      <c r="AE5" s="75"/>
      <c r="AF5" s="75"/>
      <c r="AG5" s="75"/>
      <c r="AH5" s="75"/>
      <c r="AI5" s="75"/>
      <c r="AJ5" s="75"/>
      <c r="AK5" s="75"/>
      <c r="AL5" s="75"/>
      <c r="AM5" s="75"/>
      <c r="AN5" s="75"/>
      <c r="AO5" s="75"/>
      <c r="AP5" s="75"/>
      <c r="AQ5" s="75"/>
      <c r="AR5" s="75"/>
      <c r="AS5" s="75"/>
      <c r="AT5" s="75"/>
      <c r="AU5" s="75"/>
      <c r="AV5" s="75"/>
      <c r="AW5" s="75"/>
      <c r="AX5" s="75"/>
      <c r="AY5" s="75"/>
      <c r="AZ5" s="75"/>
      <c r="BA5" s="75"/>
      <c r="BB5" s="75"/>
      <c r="BC5" s="75"/>
      <c r="IE5" s="7"/>
      <c r="IF5" s="7"/>
      <c r="IG5" s="7"/>
      <c r="IH5" s="7"/>
      <c r="II5" s="7"/>
    </row>
    <row r="6" spans="1:243" s="6" customFormat="1" ht="30.75" customHeight="1">
      <c r="A6" s="75" t="s">
        <v>107</v>
      </c>
      <c r="B6" s="75"/>
      <c r="C6" s="75"/>
      <c r="D6" s="75"/>
      <c r="E6" s="75"/>
      <c r="F6" s="75"/>
      <c r="G6" s="75"/>
      <c r="H6" s="75"/>
      <c r="I6" s="75"/>
      <c r="J6" s="75"/>
      <c r="K6" s="75"/>
      <c r="L6" s="75"/>
      <c r="M6" s="75"/>
      <c r="N6" s="75"/>
      <c r="O6" s="75"/>
      <c r="P6" s="75"/>
      <c r="Q6" s="75"/>
      <c r="R6" s="75"/>
      <c r="S6" s="75"/>
      <c r="T6" s="75"/>
      <c r="U6" s="75"/>
      <c r="V6" s="75"/>
      <c r="W6" s="75"/>
      <c r="X6" s="75"/>
      <c r="Y6" s="75"/>
      <c r="Z6" s="75"/>
      <c r="AA6" s="75"/>
      <c r="AB6" s="75"/>
      <c r="AC6" s="75"/>
      <c r="AD6" s="75"/>
      <c r="AE6" s="75"/>
      <c r="AF6" s="75"/>
      <c r="AG6" s="75"/>
      <c r="AH6" s="75"/>
      <c r="AI6" s="75"/>
      <c r="AJ6" s="75"/>
      <c r="AK6" s="75"/>
      <c r="AL6" s="75"/>
      <c r="AM6" s="75"/>
      <c r="AN6" s="75"/>
      <c r="AO6" s="75"/>
      <c r="AP6" s="75"/>
      <c r="AQ6" s="75"/>
      <c r="AR6" s="75"/>
      <c r="AS6" s="75"/>
      <c r="AT6" s="75"/>
      <c r="AU6" s="75"/>
      <c r="AV6" s="75"/>
      <c r="AW6" s="75"/>
      <c r="AX6" s="75"/>
      <c r="AY6" s="75"/>
      <c r="AZ6" s="75"/>
      <c r="BA6" s="75"/>
      <c r="BB6" s="75"/>
      <c r="BC6" s="75"/>
      <c r="IE6" s="7"/>
      <c r="IF6" s="7"/>
      <c r="IG6" s="7"/>
      <c r="IH6" s="7"/>
      <c r="II6" s="7"/>
    </row>
    <row r="7" spans="1:243" s="6" customFormat="1" ht="29.25" customHeight="1" hidden="1">
      <c r="A7" s="76" t="s">
        <v>10</v>
      </c>
      <c r="B7" s="76"/>
      <c r="C7" s="76"/>
      <c r="D7" s="76"/>
      <c r="E7" s="76"/>
      <c r="F7" s="76"/>
      <c r="G7" s="76"/>
      <c r="H7" s="76"/>
      <c r="I7" s="76"/>
      <c r="J7" s="76"/>
      <c r="K7" s="76"/>
      <c r="L7" s="76"/>
      <c r="M7" s="76"/>
      <c r="N7" s="76"/>
      <c r="O7" s="76"/>
      <c r="P7" s="76"/>
      <c r="Q7" s="76"/>
      <c r="R7" s="76"/>
      <c r="S7" s="76"/>
      <c r="T7" s="76"/>
      <c r="U7" s="76"/>
      <c r="V7" s="76"/>
      <c r="W7" s="76"/>
      <c r="X7" s="76"/>
      <c r="Y7" s="76"/>
      <c r="Z7" s="76"/>
      <c r="AA7" s="76"/>
      <c r="AB7" s="76"/>
      <c r="AC7" s="76"/>
      <c r="AD7" s="76"/>
      <c r="AE7" s="76"/>
      <c r="AF7" s="76"/>
      <c r="AG7" s="76"/>
      <c r="AH7" s="76"/>
      <c r="AI7" s="76"/>
      <c r="AJ7" s="76"/>
      <c r="AK7" s="76"/>
      <c r="AL7" s="76"/>
      <c r="AM7" s="76"/>
      <c r="AN7" s="76"/>
      <c r="AO7" s="76"/>
      <c r="AP7" s="76"/>
      <c r="AQ7" s="76"/>
      <c r="AR7" s="76"/>
      <c r="AS7" s="76"/>
      <c r="AT7" s="76"/>
      <c r="AU7" s="76"/>
      <c r="AV7" s="76"/>
      <c r="AW7" s="76"/>
      <c r="AX7" s="76"/>
      <c r="AY7" s="76"/>
      <c r="AZ7" s="76"/>
      <c r="BA7" s="76"/>
      <c r="BB7" s="76"/>
      <c r="BC7" s="76"/>
      <c r="IE7" s="7"/>
      <c r="IF7" s="7"/>
      <c r="IG7" s="7"/>
      <c r="IH7" s="7"/>
      <c r="II7" s="7"/>
    </row>
    <row r="8" spans="1:243" s="9" customFormat="1" ht="61.5" customHeight="1">
      <c r="A8" s="8" t="s">
        <v>51</v>
      </c>
      <c r="B8" s="77"/>
      <c r="C8" s="78"/>
      <c r="D8" s="78"/>
      <c r="E8" s="78"/>
      <c r="F8" s="78"/>
      <c r="G8" s="78"/>
      <c r="H8" s="78"/>
      <c r="I8" s="78"/>
      <c r="J8" s="78"/>
      <c r="K8" s="78"/>
      <c r="L8" s="78"/>
      <c r="M8" s="78"/>
      <c r="N8" s="78"/>
      <c r="O8" s="78"/>
      <c r="P8" s="78"/>
      <c r="Q8" s="78"/>
      <c r="R8" s="78"/>
      <c r="S8" s="78"/>
      <c r="T8" s="78"/>
      <c r="U8" s="78"/>
      <c r="V8" s="78"/>
      <c r="W8" s="78"/>
      <c r="X8" s="78"/>
      <c r="Y8" s="78"/>
      <c r="Z8" s="78"/>
      <c r="AA8" s="78"/>
      <c r="AB8" s="78"/>
      <c r="AC8" s="78"/>
      <c r="AD8" s="78"/>
      <c r="AE8" s="78"/>
      <c r="AF8" s="78"/>
      <c r="AG8" s="78"/>
      <c r="AH8" s="78"/>
      <c r="AI8" s="78"/>
      <c r="AJ8" s="78"/>
      <c r="AK8" s="78"/>
      <c r="AL8" s="78"/>
      <c r="AM8" s="78"/>
      <c r="AN8" s="78"/>
      <c r="AO8" s="78"/>
      <c r="AP8" s="78"/>
      <c r="AQ8" s="78"/>
      <c r="AR8" s="78"/>
      <c r="AS8" s="78"/>
      <c r="AT8" s="78"/>
      <c r="AU8" s="78"/>
      <c r="AV8" s="78"/>
      <c r="AW8" s="78"/>
      <c r="AX8" s="78"/>
      <c r="AY8" s="78"/>
      <c r="AZ8" s="78"/>
      <c r="BA8" s="78"/>
      <c r="BB8" s="78"/>
      <c r="BC8" s="79"/>
      <c r="IE8" s="10"/>
      <c r="IF8" s="10"/>
      <c r="IG8" s="10"/>
      <c r="IH8" s="10"/>
      <c r="II8" s="10"/>
    </row>
    <row r="9" spans="1:243" s="11" customFormat="1" ht="61.5" customHeight="1">
      <c r="A9" s="68" t="s">
        <v>11</v>
      </c>
      <c r="B9" s="69"/>
      <c r="C9" s="69"/>
      <c r="D9" s="69"/>
      <c r="E9" s="69"/>
      <c r="F9" s="69"/>
      <c r="G9" s="69"/>
      <c r="H9" s="69"/>
      <c r="I9" s="69"/>
      <c r="J9" s="69"/>
      <c r="K9" s="69"/>
      <c r="L9" s="69"/>
      <c r="M9" s="69"/>
      <c r="N9" s="69"/>
      <c r="O9" s="69"/>
      <c r="P9" s="69"/>
      <c r="Q9" s="69"/>
      <c r="R9" s="69"/>
      <c r="S9" s="69"/>
      <c r="T9" s="69"/>
      <c r="U9" s="69"/>
      <c r="V9" s="69"/>
      <c r="W9" s="69"/>
      <c r="X9" s="69"/>
      <c r="Y9" s="69"/>
      <c r="Z9" s="69"/>
      <c r="AA9" s="69"/>
      <c r="AB9" s="69"/>
      <c r="AC9" s="69"/>
      <c r="AD9" s="69"/>
      <c r="AE9" s="69"/>
      <c r="AF9" s="69"/>
      <c r="AG9" s="69"/>
      <c r="AH9" s="69"/>
      <c r="AI9" s="69"/>
      <c r="AJ9" s="69"/>
      <c r="AK9" s="69"/>
      <c r="AL9" s="69"/>
      <c r="AM9" s="69"/>
      <c r="AN9" s="69"/>
      <c r="AO9" s="69"/>
      <c r="AP9" s="69"/>
      <c r="AQ9" s="69"/>
      <c r="AR9" s="69"/>
      <c r="AS9" s="69"/>
      <c r="AT9" s="69"/>
      <c r="AU9" s="69"/>
      <c r="AV9" s="69"/>
      <c r="AW9" s="69"/>
      <c r="AX9" s="69"/>
      <c r="AY9" s="69"/>
      <c r="AZ9" s="69"/>
      <c r="BA9" s="69"/>
      <c r="BB9" s="69"/>
      <c r="BC9" s="70"/>
      <c r="IE9" s="12"/>
      <c r="IF9" s="12"/>
      <c r="IG9" s="12"/>
      <c r="IH9" s="12"/>
      <c r="II9" s="12"/>
    </row>
    <row r="10" spans="1:243" s="14" customFormat="1" ht="18.75" customHeight="1">
      <c r="A10" s="13" t="s">
        <v>12</v>
      </c>
      <c r="B10" s="13" t="s">
        <v>13</v>
      </c>
      <c r="C10" s="13" t="s">
        <v>13</v>
      </c>
      <c r="D10" s="13" t="s">
        <v>12</v>
      </c>
      <c r="E10" s="13" t="s">
        <v>13</v>
      </c>
      <c r="F10" s="13" t="s">
        <v>14</v>
      </c>
      <c r="G10" s="13" t="s">
        <v>14</v>
      </c>
      <c r="H10" s="13" t="s">
        <v>15</v>
      </c>
      <c r="I10" s="13" t="s">
        <v>13</v>
      </c>
      <c r="J10" s="13" t="s">
        <v>12</v>
      </c>
      <c r="K10" s="13" t="s">
        <v>16</v>
      </c>
      <c r="L10" s="13" t="s">
        <v>13</v>
      </c>
      <c r="M10" s="13" t="s">
        <v>12</v>
      </c>
      <c r="N10" s="13" t="s">
        <v>14</v>
      </c>
      <c r="O10" s="13" t="s">
        <v>14</v>
      </c>
      <c r="P10" s="13" t="s">
        <v>14</v>
      </c>
      <c r="Q10" s="13" t="s">
        <v>14</v>
      </c>
      <c r="R10" s="13" t="s">
        <v>15</v>
      </c>
      <c r="S10" s="13" t="s">
        <v>15</v>
      </c>
      <c r="T10" s="13" t="s">
        <v>14</v>
      </c>
      <c r="U10" s="13" t="s">
        <v>14</v>
      </c>
      <c r="V10" s="13" t="s">
        <v>14</v>
      </c>
      <c r="W10" s="13" t="s">
        <v>14</v>
      </c>
      <c r="X10" s="13" t="s">
        <v>15</v>
      </c>
      <c r="Y10" s="13" t="s">
        <v>15</v>
      </c>
      <c r="Z10" s="13" t="s">
        <v>14</v>
      </c>
      <c r="AA10" s="13" t="s">
        <v>14</v>
      </c>
      <c r="AB10" s="13" t="s">
        <v>14</v>
      </c>
      <c r="AC10" s="13" t="s">
        <v>14</v>
      </c>
      <c r="AD10" s="13" t="s">
        <v>15</v>
      </c>
      <c r="AE10" s="13" t="s">
        <v>15</v>
      </c>
      <c r="AF10" s="13" t="s">
        <v>14</v>
      </c>
      <c r="AG10" s="13" t="s">
        <v>14</v>
      </c>
      <c r="AH10" s="13" t="s">
        <v>14</v>
      </c>
      <c r="AI10" s="13" t="s">
        <v>14</v>
      </c>
      <c r="AJ10" s="13" t="s">
        <v>15</v>
      </c>
      <c r="AK10" s="13" t="s">
        <v>15</v>
      </c>
      <c r="AL10" s="13" t="s">
        <v>14</v>
      </c>
      <c r="AM10" s="13" t="s">
        <v>14</v>
      </c>
      <c r="AN10" s="13" t="s">
        <v>14</v>
      </c>
      <c r="AO10" s="13" t="s">
        <v>14</v>
      </c>
      <c r="AP10" s="13" t="s">
        <v>15</v>
      </c>
      <c r="AQ10" s="13" t="s">
        <v>15</v>
      </c>
      <c r="AR10" s="13" t="s">
        <v>14</v>
      </c>
      <c r="AS10" s="13" t="s">
        <v>14</v>
      </c>
      <c r="AT10" s="13" t="s">
        <v>12</v>
      </c>
      <c r="AU10" s="13" t="s">
        <v>12</v>
      </c>
      <c r="AV10" s="13" t="s">
        <v>15</v>
      </c>
      <c r="AW10" s="13" t="s">
        <v>15</v>
      </c>
      <c r="AX10" s="13" t="s">
        <v>12</v>
      </c>
      <c r="AY10" s="13" t="s">
        <v>12</v>
      </c>
      <c r="AZ10" s="13" t="s">
        <v>17</v>
      </c>
      <c r="BA10" s="13" t="s">
        <v>12</v>
      </c>
      <c r="BB10" s="13" t="s">
        <v>12</v>
      </c>
      <c r="BC10" s="13" t="s">
        <v>13</v>
      </c>
      <c r="IE10" s="15"/>
      <c r="IF10" s="15"/>
      <c r="IG10" s="15"/>
      <c r="IH10" s="15"/>
      <c r="II10" s="15"/>
    </row>
    <row r="11" spans="1:243" s="14" customFormat="1" ht="94.5" customHeight="1">
      <c r="A11" s="13" t="s">
        <v>0</v>
      </c>
      <c r="B11" s="13" t="s">
        <v>18</v>
      </c>
      <c r="C11" s="13" t="s">
        <v>1</v>
      </c>
      <c r="D11" s="13" t="s">
        <v>19</v>
      </c>
      <c r="E11" s="13" t="s">
        <v>20</v>
      </c>
      <c r="F11" s="13" t="s">
        <v>54</v>
      </c>
      <c r="G11" s="13"/>
      <c r="H11" s="13"/>
      <c r="I11" s="13" t="s">
        <v>21</v>
      </c>
      <c r="J11" s="13" t="s">
        <v>22</v>
      </c>
      <c r="K11" s="13" t="s">
        <v>23</v>
      </c>
      <c r="L11" s="13" t="s">
        <v>24</v>
      </c>
      <c r="M11" s="16" t="s">
        <v>53</v>
      </c>
      <c r="N11" s="13" t="s">
        <v>25</v>
      </c>
      <c r="O11" s="13" t="s">
        <v>26</v>
      </c>
      <c r="P11" s="13" t="s">
        <v>27</v>
      </c>
      <c r="Q11" s="13" t="s">
        <v>28</v>
      </c>
      <c r="R11" s="13"/>
      <c r="S11" s="13"/>
      <c r="T11" s="13" t="s">
        <v>29</v>
      </c>
      <c r="U11" s="13" t="s">
        <v>30</v>
      </c>
      <c r="V11" s="13" t="s">
        <v>31</v>
      </c>
      <c r="W11" s="13"/>
      <c r="X11" s="13"/>
      <c r="Y11" s="13"/>
      <c r="Z11" s="13"/>
      <c r="AA11" s="13"/>
      <c r="AB11" s="13"/>
      <c r="AC11" s="13"/>
      <c r="AD11" s="13"/>
      <c r="AE11" s="13"/>
      <c r="AF11" s="13"/>
      <c r="AG11" s="13"/>
      <c r="AH11" s="13"/>
      <c r="AI11" s="13"/>
      <c r="AJ11" s="13"/>
      <c r="AK11" s="13"/>
      <c r="AL11" s="13"/>
      <c r="AM11" s="13"/>
      <c r="AN11" s="13"/>
      <c r="AO11" s="13"/>
      <c r="AP11" s="13"/>
      <c r="AQ11" s="13"/>
      <c r="AR11" s="13"/>
      <c r="AS11" s="13"/>
      <c r="AT11" s="13"/>
      <c r="AU11" s="13"/>
      <c r="AV11" s="13"/>
      <c r="AW11" s="13"/>
      <c r="AX11" s="13"/>
      <c r="AY11" s="13"/>
      <c r="AZ11" s="13"/>
      <c r="BA11" s="17" t="s">
        <v>52</v>
      </c>
      <c r="BB11" s="17" t="s">
        <v>32</v>
      </c>
      <c r="BC11" s="17" t="s">
        <v>33</v>
      </c>
      <c r="IE11" s="15"/>
      <c r="IF11" s="15"/>
      <c r="IG11" s="15"/>
      <c r="IH11" s="15"/>
      <c r="II11" s="15"/>
    </row>
    <row r="12" spans="1:243" s="14" customFormat="1" ht="13.5">
      <c r="A12" s="18">
        <v>1</v>
      </c>
      <c r="B12" s="18">
        <v>2</v>
      </c>
      <c r="C12" s="18">
        <v>3</v>
      </c>
      <c r="D12" s="18">
        <v>4</v>
      </c>
      <c r="E12" s="18">
        <v>5</v>
      </c>
      <c r="F12" s="18">
        <v>6</v>
      </c>
      <c r="G12" s="18">
        <v>7</v>
      </c>
      <c r="H12" s="18">
        <v>8</v>
      </c>
      <c r="I12" s="18">
        <v>9</v>
      </c>
      <c r="J12" s="18">
        <v>10</v>
      </c>
      <c r="K12" s="18">
        <v>11</v>
      </c>
      <c r="L12" s="18">
        <v>12</v>
      </c>
      <c r="M12" s="18">
        <v>13</v>
      </c>
      <c r="N12" s="18">
        <v>14</v>
      </c>
      <c r="O12" s="18">
        <v>15</v>
      </c>
      <c r="P12" s="18">
        <v>16</v>
      </c>
      <c r="Q12" s="18">
        <v>17</v>
      </c>
      <c r="R12" s="18">
        <v>18</v>
      </c>
      <c r="S12" s="18">
        <v>19</v>
      </c>
      <c r="T12" s="18">
        <v>20</v>
      </c>
      <c r="U12" s="18">
        <v>21</v>
      </c>
      <c r="V12" s="18">
        <v>22</v>
      </c>
      <c r="W12" s="18">
        <v>23</v>
      </c>
      <c r="X12" s="18">
        <v>24</v>
      </c>
      <c r="Y12" s="18">
        <v>25</v>
      </c>
      <c r="Z12" s="18">
        <v>26</v>
      </c>
      <c r="AA12" s="18">
        <v>27</v>
      </c>
      <c r="AB12" s="18">
        <v>28</v>
      </c>
      <c r="AC12" s="18">
        <v>29</v>
      </c>
      <c r="AD12" s="18">
        <v>30</v>
      </c>
      <c r="AE12" s="18">
        <v>31</v>
      </c>
      <c r="AF12" s="18">
        <v>32</v>
      </c>
      <c r="AG12" s="18">
        <v>33</v>
      </c>
      <c r="AH12" s="18">
        <v>34</v>
      </c>
      <c r="AI12" s="18">
        <v>35</v>
      </c>
      <c r="AJ12" s="18">
        <v>36</v>
      </c>
      <c r="AK12" s="18">
        <v>37</v>
      </c>
      <c r="AL12" s="18">
        <v>38</v>
      </c>
      <c r="AM12" s="18">
        <v>39</v>
      </c>
      <c r="AN12" s="18">
        <v>40</v>
      </c>
      <c r="AO12" s="18">
        <v>41</v>
      </c>
      <c r="AP12" s="18">
        <v>42</v>
      </c>
      <c r="AQ12" s="18">
        <v>43</v>
      </c>
      <c r="AR12" s="18">
        <v>44</v>
      </c>
      <c r="AS12" s="18">
        <v>45</v>
      </c>
      <c r="AT12" s="18">
        <v>46</v>
      </c>
      <c r="AU12" s="18">
        <v>47</v>
      </c>
      <c r="AV12" s="18">
        <v>48</v>
      </c>
      <c r="AW12" s="18">
        <v>49</v>
      </c>
      <c r="AX12" s="18">
        <v>50</v>
      </c>
      <c r="AY12" s="18">
        <v>51</v>
      </c>
      <c r="AZ12" s="18">
        <v>52</v>
      </c>
      <c r="BA12" s="18">
        <v>53</v>
      </c>
      <c r="BB12" s="18">
        <v>54</v>
      </c>
      <c r="BC12" s="18">
        <v>55</v>
      </c>
      <c r="IE12" s="15"/>
      <c r="IF12" s="15"/>
      <c r="IG12" s="15"/>
      <c r="IH12" s="15"/>
      <c r="II12" s="15"/>
    </row>
    <row r="13" spans="1:243" s="31" customFormat="1" ht="78">
      <c r="A13" s="85">
        <v>1</v>
      </c>
      <c r="B13" s="86" t="s">
        <v>55</v>
      </c>
      <c r="C13" s="19" t="s">
        <v>35</v>
      </c>
      <c r="D13" s="82"/>
      <c r="E13" s="82"/>
      <c r="F13" s="20"/>
      <c r="G13" s="21"/>
      <c r="H13" s="21"/>
      <c r="I13" s="20"/>
      <c r="J13" s="22"/>
      <c r="K13" s="23"/>
      <c r="L13" s="23"/>
      <c r="M13" s="24"/>
      <c r="N13" s="25"/>
      <c r="O13" s="25"/>
      <c r="P13" s="26"/>
      <c r="Q13" s="25"/>
      <c r="R13" s="25"/>
      <c r="S13" s="27"/>
      <c r="T13" s="18"/>
      <c r="U13" s="18"/>
      <c r="V13" s="18"/>
      <c r="W13" s="18"/>
      <c r="X13" s="18"/>
      <c r="Y13" s="18"/>
      <c r="Z13" s="18"/>
      <c r="AA13" s="18"/>
      <c r="AB13" s="18"/>
      <c r="AC13" s="18"/>
      <c r="AD13" s="18"/>
      <c r="AE13" s="18"/>
      <c r="AF13" s="18"/>
      <c r="AG13" s="18"/>
      <c r="AH13" s="18"/>
      <c r="AI13" s="18"/>
      <c r="AJ13" s="18"/>
      <c r="AK13" s="18"/>
      <c r="AL13" s="18"/>
      <c r="AM13" s="18"/>
      <c r="AN13" s="18"/>
      <c r="AO13" s="18"/>
      <c r="AP13" s="18"/>
      <c r="AQ13" s="18"/>
      <c r="AR13" s="18"/>
      <c r="AS13" s="18"/>
      <c r="AT13" s="18"/>
      <c r="AU13" s="18"/>
      <c r="AV13" s="18"/>
      <c r="AW13" s="18"/>
      <c r="AX13" s="18"/>
      <c r="AY13" s="18"/>
      <c r="AZ13" s="18"/>
      <c r="BA13" s="28"/>
      <c r="BB13" s="29"/>
      <c r="BC13" s="30"/>
      <c r="IE13" s="32">
        <v>1</v>
      </c>
      <c r="IF13" s="32" t="s">
        <v>34</v>
      </c>
      <c r="IG13" s="32" t="s">
        <v>35</v>
      </c>
      <c r="IH13" s="32">
        <v>10</v>
      </c>
      <c r="II13" s="32" t="s">
        <v>36</v>
      </c>
    </row>
    <row r="14" spans="1:243" s="31" customFormat="1" ht="15">
      <c r="A14" s="87">
        <v>1.1</v>
      </c>
      <c r="B14" s="88" t="s">
        <v>56</v>
      </c>
      <c r="C14" s="19" t="s">
        <v>41</v>
      </c>
      <c r="D14" s="83">
        <v>3</v>
      </c>
      <c r="E14" s="84" t="s">
        <v>82</v>
      </c>
      <c r="F14" s="67">
        <v>100</v>
      </c>
      <c r="G14" s="33"/>
      <c r="H14" s="21"/>
      <c r="I14" s="20" t="s">
        <v>38</v>
      </c>
      <c r="J14" s="22">
        <f aca="true" t="shared" si="0" ref="J14:J39">IF(I14="Less(-)",-1,1)</f>
        <v>1</v>
      </c>
      <c r="K14" s="23" t="s">
        <v>48</v>
      </c>
      <c r="L14" s="23" t="s">
        <v>7</v>
      </c>
      <c r="M14" s="66"/>
      <c r="N14" s="34"/>
      <c r="O14" s="34"/>
      <c r="P14" s="35"/>
      <c r="Q14" s="34"/>
      <c r="R14" s="34"/>
      <c r="S14" s="36"/>
      <c r="T14" s="37"/>
      <c r="U14" s="37"/>
      <c r="V14" s="37"/>
      <c r="W14" s="37"/>
      <c r="X14" s="37"/>
      <c r="Y14" s="37"/>
      <c r="Z14" s="37"/>
      <c r="AA14" s="37"/>
      <c r="AB14" s="37"/>
      <c r="AC14" s="37"/>
      <c r="AD14" s="37"/>
      <c r="AE14" s="37"/>
      <c r="AF14" s="37"/>
      <c r="AG14" s="37"/>
      <c r="AH14" s="37"/>
      <c r="AI14" s="37"/>
      <c r="AJ14" s="37"/>
      <c r="AK14" s="37"/>
      <c r="AL14" s="37"/>
      <c r="AM14" s="37"/>
      <c r="AN14" s="37"/>
      <c r="AO14" s="37"/>
      <c r="AP14" s="37"/>
      <c r="AQ14" s="37"/>
      <c r="AR14" s="37"/>
      <c r="AS14" s="37"/>
      <c r="AT14" s="37"/>
      <c r="AU14" s="37"/>
      <c r="AV14" s="37"/>
      <c r="AW14" s="37"/>
      <c r="AX14" s="37"/>
      <c r="AY14" s="37"/>
      <c r="AZ14" s="37"/>
      <c r="BA14" s="64">
        <f>total_amount_ba($B$2,$D$2,D14,F14,J14,K14,M14)</f>
        <v>0</v>
      </c>
      <c r="BB14" s="64">
        <f>BA14+SUM(N14:AZ14)</f>
        <v>0</v>
      </c>
      <c r="BC14" s="30" t="str">
        <f>SpellNumber(L14,BB14)</f>
        <v>INR Zero Only</v>
      </c>
      <c r="IE14" s="32">
        <v>1.01</v>
      </c>
      <c r="IF14" s="32" t="s">
        <v>39</v>
      </c>
      <c r="IG14" s="32" t="s">
        <v>35</v>
      </c>
      <c r="IH14" s="32">
        <v>123.223</v>
      </c>
      <c r="II14" s="32" t="s">
        <v>37</v>
      </c>
    </row>
    <row r="15" spans="1:243" s="31" customFormat="1" ht="15">
      <c r="A15" s="87">
        <v>1.2</v>
      </c>
      <c r="B15" s="88" t="s">
        <v>57</v>
      </c>
      <c r="C15" s="19" t="s">
        <v>42</v>
      </c>
      <c r="D15" s="83">
        <v>3</v>
      </c>
      <c r="E15" s="84" t="s">
        <v>82</v>
      </c>
      <c r="F15" s="67">
        <v>100</v>
      </c>
      <c r="G15" s="33"/>
      <c r="H15" s="33"/>
      <c r="I15" s="20" t="s">
        <v>38</v>
      </c>
      <c r="J15" s="22">
        <f t="shared" si="0"/>
        <v>1</v>
      </c>
      <c r="K15" s="23" t="s">
        <v>48</v>
      </c>
      <c r="L15" s="23" t="s">
        <v>7</v>
      </c>
      <c r="M15" s="66"/>
      <c r="N15" s="34"/>
      <c r="O15" s="34"/>
      <c r="P15" s="35"/>
      <c r="Q15" s="34"/>
      <c r="R15" s="34"/>
      <c r="S15" s="36"/>
      <c r="T15" s="37"/>
      <c r="U15" s="37"/>
      <c r="V15" s="37"/>
      <c r="W15" s="37"/>
      <c r="X15" s="37"/>
      <c r="Y15" s="37"/>
      <c r="Z15" s="37"/>
      <c r="AA15" s="37"/>
      <c r="AB15" s="37"/>
      <c r="AC15" s="37"/>
      <c r="AD15" s="37"/>
      <c r="AE15" s="37"/>
      <c r="AF15" s="37"/>
      <c r="AG15" s="37"/>
      <c r="AH15" s="37"/>
      <c r="AI15" s="37"/>
      <c r="AJ15" s="37"/>
      <c r="AK15" s="37"/>
      <c r="AL15" s="37"/>
      <c r="AM15" s="37"/>
      <c r="AN15" s="37"/>
      <c r="AO15" s="37"/>
      <c r="AP15" s="37"/>
      <c r="AQ15" s="37"/>
      <c r="AR15" s="37"/>
      <c r="AS15" s="37"/>
      <c r="AT15" s="37"/>
      <c r="AU15" s="37"/>
      <c r="AV15" s="37"/>
      <c r="AW15" s="37"/>
      <c r="AX15" s="37"/>
      <c r="AY15" s="37"/>
      <c r="AZ15" s="37"/>
      <c r="BA15" s="64">
        <f aca="true" t="shared" si="1" ref="BA15:BA26">total_amount_ba($B$2,$D$2,D15,F15,J15,K15,M15)</f>
        <v>0</v>
      </c>
      <c r="BB15" s="64">
        <f aca="true" t="shared" si="2" ref="BB15:BB26">BA15+SUM(N15:AZ15)</f>
        <v>0</v>
      </c>
      <c r="BC15" s="30" t="str">
        <f aca="true" t="shared" si="3" ref="BC15:BC26">SpellNumber(L15,BB15)</f>
        <v>INR Zero Only</v>
      </c>
      <c r="IE15" s="32">
        <v>1.02</v>
      </c>
      <c r="IF15" s="32" t="s">
        <v>40</v>
      </c>
      <c r="IG15" s="32" t="s">
        <v>41</v>
      </c>
      <c r="IH15" s="32">
        <v>213</v>
      </c>
      <c r="II15" s="32" t="s">
        <v>37</v>
      </c>
    </row>
    <row r="16" spans="1:243" s="31" customFormat="1" ht="15">
      <c r="A16" s="87">
        <v>1.3</v>
      </c>
      <c r="B16" s="88" t="s">
        <v>58</v>
      </c>
      <c r="C16" s="19" t="s">
        <v>44</v>
      </c>
      <c r="D16" s="83">
        <v>3</v>
      </c>
      <c r="E16" s="84" t="s">
        <v>82</v>
      </c>
      <c r="F16" s="67">
        <v>10</v>
      </c>
      <c r="G16" s="33"/>
      <c r="H16" s="33"/>
      <c r="I16" s="20" t="s">
        <v>38</v>
      </c>
      <c r="J16" s="22">
        <f t="shared" si="0"/>
        <v>1</v>
      </c>
      <c r="K16" s="23" t="s">
        <v>48</v>
      </c>
      <c r="L16" s="23" t="s">
        <v>7</v>
      </c>
      <c r="M16" s="66"/>
      <c r="N16" s="34"/>
      <c r="O16" s="34"/>
      <c r="P16" s="35"/>
      <c r="Q16" s="34"/>
      <c r="R16" s="34"/>
      <c r="S16" s="36"/>
      <c r="T16" s="37"/>
      <c r="U16" s="37"/>
      <c r="V16" s="37"/>
      <c r="W16" s="37"/>
      <c r="X16" s="37"/>
      <c r="Y16" s="37"/>
      <c r="Z16" s="37"/>
      <c r="AA16" s="37"/>
      <c r="AB16" s="37"/>
      <c r="AC16" s="37"/>
      <c r="AD16" s="37"/>
      <c r="AE16" s="37"/>
      <c r="AF16" s="37"/>
      <c r="AG16" s="37"/>
      <c r="AH16" s="37"/>
      <c r="AI16" s="37"/>
      <c r="AJ16" s="37"/>
      <c r="AK16" s="37"/>
      <c r="AL16" s="37"/>
      <c r="AM16" s="37"/>
      <c r="AN16" s="37"/>
      <c r="AO16" s="37"/>
      <c r="AP16" s="37"/>
      <c r="AQ16" s="37"/>
      <c r="AR16" s="37"/>
      <c r="AS16" s="37"/>
      <c r="AT16" s="37"/>
      <c r="AU16" s="37"/>
      <c r="AV16" s="37"/>
      <c r="AW16" s="37"/>
      <c r="AX16" s="37"/>
      <c r="AY16" s="37"/>
      <c r="AZ16" s="37"/>
      <c r="BA16" s="64">
        <f t="shared" si="1"/>
        <v>0</v>
      </c>
      <c r="BB16" s="64">
        <f t="shared" si="2"/>
        <v>0</v>
      </c>
      <c r="BC16" s="30" t="str">
        <f t="shared" si="3"/>
        <v>INR Zero Only</v>
      </c>
      <c r="IE16" s="32">
        <v>2</v>
      </c>
      <c r="IF16" s="32" t="s">
        <v>34</v>
      </c>
      <c r="IG16" s="32" t="s">
        <v>42</v>
      </c>
      <c r="IH16" s="32">
        <v>10</v>
      </c>
      <c r="II16" s="32" t="s">
        <v>37</v>
      </c>
    </row>
    <row r="17" spans="1:243" s="31" customFormat="1" ht="15">
      <c r="A17" s="87">
        <v>1.4</v>
      </c>
      <c r="B17" s="88" t="s">
        <v>59</v>
      </c>
      <c r="C17" s="19" t="s">
        <v>45</v>
      </c>
      <c r="D17" s="83">
        <v>5</v>
      </c>
      <c r="E17" s="84" t="s">
        <v>82</v>
      </c>
      <c r="F17" s="67">
        <v>10</v>
      </c>
      <c r="G17" s="33"/>
      <c r="H17" s="33"/>
      <c r="I17" s="20" t="s">
        <v>38</v>
      </c>
      <c r="J17" s="22">
        <f t="shared" si="0"/>
        <v>1</v>
      </c>
      <c r="K17" s="23" t="s">
        <v>48</v>
      </c>
      <c r="L17" s="23" t="s">
        <v>7</v>
      </c>
      <c r="M17" s="66"/>
      <c r="N17" s="34"/>
      <c r="O17" s="34"/>
      <c r="P17" s="35"/>
      <c r="Q17" s="34"/>
      <c r="R17" s="34"/>
      <c r="S17" s="36"/>
      <c r="T17" s="37"/>
      <c r="U17" s="37"/>
      <c r="V17" s="37"/>
      <c r="W17" s="37"/>
      <c r="X17" s="37"/>
      <c r="Y17" s="37"/>
      <c r="Z17" s="37"/>
      <c r="AA17" s="37"/>
      <c r="AB17" s="37"/>
      <c r="AC17" s="37"/>
      <c r="AD17" s="37"/>
      <c r="AE17" s="37"/>
      <c r="AF17" s="37"/>
      <c r="AG17" s="37"/>
      <c r="AH17" s="37"/>
      <c r="AI17" s="37"/>
      <c r="AJ17" s="37"/>
      <c r="AK17" s="37"/>
      <c r="AL17" s="37"/>
      <c r="AM17" s="37"/>
      <c r="AN17" s="37"/>
      <c r="AO17" s="37"/>
      <c r="AP17" s="37"/>
      <c r="AQ17" s="37"/>
      <c r="AR17" s="37"/>
      <c r="AS17" s="37"/>
      <c r="AT17" s="37"/>
      <c r="AU17" s="37"/>
      <c r="AV17" s="37"/>
      <c r="AW17" s="37"/>
      <c r="AX17" s="37"/>
      <c r="AY17" s="37"/>
      <c r="AZ17" s="37"/>
      <c r="BA17" s="64">
        <f t="shared" si="1"/>
        <v>0</v>
      </c>
      <c r="BB17" s="64">
        <f t="shared" si="2"/>
        <v>0</v>
      </c>
      <c r="BC17" s="30" t="str">
        <f t="shared" si="3"/>
        <v>INR Zero Only</v>
      </c>
      <c r="IE17" s="32">
        <v>3</v>
      </c>
      <c r="IF17" s="32" t="s">
        <v>43</v>
      </c>
      <c r="IG17" s="32" t="s">
        <v>44</v>
      </c>
      <c r="IH17" s="32">
        <v>10</v>
      </c>
      <c r="II17" s="32" t="s">
        <v>37</v>
      </c>
    </row>
    <row r="18" spans="1:243" s="31" customFormat="1" ht="15">
      <c r="A18" s="87">
        <v>1.5</v>
      </c>
      <c r="B18" s="88" t="s">
        <v>60</v>
      </c>
      <c r="C18" s="19" t="s">
        <v>84</v>
      </c>
      <c r="D18" s="83">
        <v>3</v>
      </c>
      <c r="E18" s="84" t="s">
        <v>82</v>
      </c>
      <c r="F18" s="67">
        <v>10</v>
      </c>
      <c r="G18" s="33"/>
      <c r="H18" s="33"/>
      <c r="I18" s="20" t="s">
        <v>38</v>
      </c>
      <c r="J18" s="22">
        <f t="shared" si="0"/>
        <v>1</v>
      </c>
      <c r="K18" s="23" t="s">
        <v>48</v>
      </c>
      <c r="L18" s="23" t="s">
        <v>7</v>
      </c>
      <c r="M18" s="66"/>
      <c r="N18" s="34"/>
      <c r="O18" s="34"/>
      <c r="P18" s="35"/>
      <c r="Q18" s="34"/>
      <c r="R18" s="34"/>
      <c r="S18" s="36"/>
      <c r="T18" s="37"/>
      <c r="U18" s="37"/>
      <c r="V18" s="37"/>
      <c r="W18" s="37"/>
      <c r="X18" s="37"/>
      <c r="Y18" s="37"/>
      <c r="Z18" s="37"/>
      <c r="AA18" s="37"/>
      <c r="AB18" s="37"/>
      <c r="AC18" s="37"/>
      <c r="AD18" s="37"/>
      <c r="AE18" s="37"/>
      <c r="AF18" s="37"/>
      <c r="AG18" s="37"/>
      <c r="AH18" s="37"/>
      <c r="AI18" s="37"/>
      <c r="AJ18" s="37"/>
      <c r="AK18" s="37"/>
      <c r="AL18" s="37"/>
      <c r="AM18" s="37"/>
      <c r="AN18" s="37"/>
      <c r="AO18" s="37"/>
      <c r="AP18" s="37"/>
      <c r="AQ18" s="37"/>
      <c r="AR18" s="37"/>
      <c r="AS18" s="37"/>
      <c r="AT18" s="37"/>
      <c r="AU18" s="37"/>
      <c r="AV18" s="37"/>
      <c r="AW18" s="37"/>
      <c r="AX18" s="37"/>
      <c r="AY18" s="37"/>
      <c r="AZ18" s="37"/>
      <c r="BA18" s="64">
        <f t="shared" si="1"/>
        <v>0</v>
      </c>
      <c r="BB18" s="64">
        <f t="shared" si="2"/>
        <v>0</v>
      </c>
      <c r="BC18" s="30" t="str">
        <f t="shared" si="3"/>
        <v>INR Zero Only</v>
      </c>
      <c r="IE18" s="32">
        <v>1.01</v>
      </c>
      <c r="IF18" s="32" t="s">
        <v>39</v>
      </c>
      <c r="IG18" s="32" t="s">
        <v>35</v>
      </c>
      <c r="IH18" s="32">
        <v>123.223</v>
      </c>
      <c r="II18" s="32" t="s">
        <v>37</v>
      </c>
    </row>
    <row r="19" spans="1:243" s="31" customFormat="1" ht="15">
      <c r="A19" s="87">
        <v>1.6</v>
      </c>
      <c r="B19" s="88" t="s">
        <v>61</v>
      </c>
      <c r="C19" s="19" t="s">
        <v>85</v>
      </c>
      <c r="D19" s="83">
        <v>11</v>
      </c>
      <c r="E19" s="84" t="s">
        <v>82</v>
      </c>
      <c r="F19" s="67">
        <v>100</v>
      </c>
      <c r="G19" s="33"/>
      <c r="H19" s="33"/>
      <c r="I19" s="20" t="s">
        <v>38</v>
      </c>
      <c r="J19" s="22">
        <f t="shared" si="0"/>
        <v>1</v>
      </c>
      <c r="K19" s="23" t="s">
        <v>48</v>
      </c>
      <c r="L19" s="23" t="s">
        <v>7</v>
      </c>
      <c r="M19" s="66"/>
      <c r="N19" s="34"/>
      <c r="O19" s="34"/>
      <c r="P19" s="35"/>
      <c r="Q19" s="34"/>
      <c r="R19" s="34"/>
      <c r="S19" s="36"/>
      <c r="T19" s="37"/>
      <c r="U19" s="37"/>
      <c r="V19" s="37"/>
      <c r="W19" s="37"/>
      <c r="X19" s="37"/>
      <c r="Y19" s="37"/>
      <c r="Z19" s="37"/>
      <c r="AA19" s="37"/>
      <c r="AB19" s="37"/>
      <c r="AC19" s="37"/>
      <c r="AD19" s="37"/>
      <c r="AE19" s="37"/>
      <c r="AF19" s="37"/>
      <c r="AG19" s="37"/>
      <c r="AH19" s="37"/>
      <c r="AI19" s="37"/>
      <c r="AJ19" s="37"/>
      <c r="AK19" s="37"/>
      <c r="AL19" s="37"/>
      <c r="AM19" s="37"/>
      <c r="AN19" s="37"/>
      <c r="AO19" s="37"/>
      <c r="AP19" s="37"/>
      <c r="AQ19" s="37"/>
      <c r="AR19" s="37"/>
      <c r="AS19" s="37"/>
      <c r="AT19" s="37"/>
      <c r="AU19" s="37"/>
      <c r="AV19" s="37"/>
      <c r="AW19" s="37"/>
      <c r="AX19" s="37"/>
      <c r="AY19" s="37"/>
      <c r="AZ19" s="37"/>
      <c r="BA19" s="64">
        <f t="shared" si="1"/>
        <v>0</v>
      </c>
      <c r="BB19" s="64">
        <f t="shared" si="2"/>
        <v>0</v>
      </c>
      <c r="BC19" s="30" t="str">
        <f t="shared" si="3"/>
        <v>INR Zero Only</v>
      </c>
      <c r="IE19" s="32">
        <v>1.02</v>
      </c>
      <c r="IF19" s="32" t="s">
        <v>40</v>
      </c>
      <c r="IG19" s="32" t="s">
        <v>41</v>
      </c>
      <c r="IH19" s="32">
        <v>213</v>
      </c>
      <c r="II19" s="32" t="s">
        <v>37</v>
      </c>
    </row>
    <row r="20" spans="1:243" s="31" customFormat="1" ht="15">
      <c r="A20" s="87">
        <v>1.7</v>
      </c>
      <c r="B20" s="88" t="s">
        <v>62</v>
      </c>
      <c r="C20" s="19" t="s">
        <v>86</v>
      </c>
      <c r="D20" s="83">
        <v>13</v>
      </c>
      <c r="E20" s="84" t="s">
        <v>82</v>
      </c>
      <c r="F20" s="67">
        <v>10</v>
      </c>
      <c r="G20" s="33"/>
      <c r="H20" s="33"/>
      <c r="I20" s="20" t="s">
        <v>38</v>
      </c>
      <c r="J20" s="22">
        <f t="shared" si="0"/>
        <v>1</v>
      </c>
      <c r="K20" s="23" t="s">
        <v>48</v>
      </c>
      <c r="L20" s="23" t="s">
        <v>7</v>
      </c>
      <c r="M20" s="66"/>
      <c r="N20" s="34"/>
      <c r="O20" s="34"/>
      <c r="P20" s="35"/>
      <c r="Q20" s="34"/>
      <c r="R20" s="34"/>
      <c r="S20" s="36"/>
      <c r="T20" s="37"/>
      <c r="U20" s="37"/>
      <c r="V20" s="37"/>
      <c r="W20" s="37"/>
      <c r="X20" s="37"/>
      <c r="Y20" s="37"/>
      <c r="Z20" s="37"/>
      <c r="AA20" s="37"/>
      <c r="AB20" s="37"/>
      <c r="AC20" s="37"/>
      <c r="AD20" s="37"/>
      <c r="AE20" s="37"/>
      <c r="AF20" s="37"/>
      <c r="AG20" s="37"/>
      <c r="AH20" s="37"/>
      <c r="AI20" s="37"/>
      <c r="AJ20" s="37"/>
      <c r="AK20" s="37"/>
      <c r="AL20" s="37"/>
      <c r="AM20" s="37"/>
      <c r="AN20" s="37"/>
      <c r="AO20" s="37"/>
      <c r="AP20" s="37"/>
      <c r="AQ20" s="37"/>
      <c r="AR20" s="37"/>
      <c r="AS20" s="37"/>
      <c r="AT20" s="37"/>
      <c r="AU20" s="37"/>
      <c r="AV20" s="37"/>
      <c r="AW20" s="37"/>
      <c r="AX20" s="37"/>
      <c r="AY20" s="37"/>
      <c r="AZ20" s="37"/>
      <c r="BA20" s="64">
        <f t="shared" si="1"/>
        <v>0</v>
      </c>
      <c r="BB20" s="64">
        <f t="shared" si="2"/>
        <v>0</v>
      </c>
      <c r="BC20" s="30" t="str">
        <f t="shared" si="3"/>
        <v>INR Zero Only</v>
      </c>
      <c r="IE20" s="32">
        <v>2</v>
      </c>
      <c r="IF20" s="32" t="s">
        <v>34</v>
      </c>
      <c r="IG20" s="32" t="s">
        <v>42</v>
      </c>
      <c r="IH20" s="32">
        <v>10</v>
      </c>
      <c r="II20" s="32" t="s">
        <v>37</v>
      </c>
    </row>
    <row r="21" spans="1:243" s="31" customFormat="1" ht="15">
      <c r="A21" s="87">
        <v>1.8</v>
      </c>
      <c r="B21" s="88" t="s">
        <v>63</v>
      </c>
      <c r="C21" s="19" t="s">
        <v>87</v>
      </c>
      <c r="D21" s="83">
        <v>5</v>
      </c>
      <c r="E21" s="84" t="s">
        <v>82</v>
      </c>
      <c r="F21" s="67">
        <v>10</v>
      </c>
      <c r="G21" s="33"/>
      <c r="H21" s="33"/>
      <c r="I21" s="20" t="s">
        <v>38</v>
      </c>
      <c r="J21" s="22">
        <f t="shared" si="0"/>
        <v>1</v>
      </c>
      <c r="K21" s="23" t="s">
        <v>48</v>
      </c>
      <c r="L21" s="23" t="s">
        <v>7</v>
      </c>
      <c r="M21" s="66"/>
      <c r="N21" s="34"/>
      <c r="O21" s="34"/>
      <c r="P21" s="35"/>
      <c r="Q21" s="34"/>
      <c r="R21" s="34"/>
      <c r="S21" s="36"/>
      <c r="T21" s="37"/>
      <c r="U21" s="37"/>
      <c r="V21" s="37"/>
      <c r="W21" s="37"/>
      <c r="X21" s="37"/>
      <c r="Y21" s="37"/>
      <c r="Z21" s="37"/>
      <c r="AA21" s="37"/>
      <c r="AB21" s="37"/>
      <c r="AC21" s="37"/>
      <c r="AD21" s="37"/>
      <c r="AE21" s="37"/>
      <c r="AF21" s="37"/>
      <c r="AG21" s="37"/>
      <c r="AH21" s="37"/>
      <c r="AI21" s="37"/>
      <c r="AJ21" s="37"/>
      <c r="AK21" s="37"/>
      <c r="AL21" s="37"/>
      <c r="AM21" s="37"/>
      <c r="AN21" s="37"/>
      <c r="AO21" s="37"/>
      <c r="AP21" s="37"/>
      <c r="AQ21" s="37"/>
      <c r="AR21" s="37"/>
      <c r="AS21" s="37"/>
      <c r="AT21" s="37"/>
      <c r="AU21" s="37"/>
      <c r="AV21" s="37"/>
      <c r="AW21" s="37"/>
      <c r="AX21" s="37"/>
      <c r="AY21" s="37"/>
      <c r="AZ21" s="37"/>
      <c r="BA21" s="64">
        <f t="shared" si="1"/>
        <v>0</v>
      </c>
      <c r="BB21" s="64">
        <f t="shared" si="2"/>
        <v>0</v>
      </c>
      <c r="BC21" s="30" t="str">
        <f t="shared" si="3"/>
        <v>INR Zero Only</v>
      </c>
      <c r="IE21" s="32">
        <v>3</v>
      </c>
      <c r="IF21" s="32" t="s">
        <v>43</v>
      </c>
      <c r="IG21" s="32" t="s">
        <v>44</v>
      </c>
      <c r="IH21" s="32">
        <v>10</v>
      </c>
      <c r="II21" s="32" t="s">
        <v>37</v>
      </c>
    </row>
    <row r="22" spans="1:243" s="31" customFormat="1" ht="15">
      <c r="A22" s="87">
        <v>1.9</v>
      </c>
      <c r="B22" s="88" t="s">
        <v>64</v>
      </c>
      <c r="C22" s="19" t="s">
        <v>88</v>
      </c>
      <c r="D22" s="83">
        <v>7</v>
      </c>
      <c r="E22" s="84" t="s">
        <v>82</v>
      </c>
      <c r="F22" s="67">
        <v>10</v>
      </c>
      <c r="G22" s="33"/>
      <c r="H22" s="33"/>
      <c r="I22" s="20" t="s">
        <v>38</v>
      </c>
      <c r="J22" s="22">
        <f t="shared" si="0"/>
        <v>1</v>
      </c>
      <c r="K22" s="23" t="s">
        <v>48</v>
      </c>
      <c r="L22" s="23" t="s">
        <v>7</v>
      </c>
      <c r="M22" s="66"/>
      <c r="N22" s="34"/>
      <c r="O22" s="34"/>
      <c r="P22" s="35"/>
      <c r="Q22" s="34"/>
      <c r="R22" s="34"/>
      <c r="S22" s="36"/>
      <c r="T22" s="37"/>
      <c r="U22" s="37"/>
      <c r="V22" s="37"/>
      <c r="W22" s="37"/>
      <c r="X22" s="37"/>
      <c r="Y22" s="37"/>
      <c r="Z22" s="37"/>
      <c r="AA22" s="37"/>
      <c r="AB22" s="37"/>
      <c r="AC22" s="37"/>
      <c r="AD22" s="37"/>
      <c r="AE22" s="37"/>
      <c r="AF22" s="37"/>
      <c r="AG22" s="37"/>
      <c r="AH22" s="37"/>
      <c r="AI22" s="37"/>
      <c r="AJ22" s="37"/>
      <c r="AK22" s="37"/>
      <c r="AL22" s="37"/>
      <c r="AM22" s="37"/>
      <c r="AN22" s="37"/>
      <c r="AO22" s="37"/>
      <c r="AP22" s="37"/>
      <c r="AQ22" s="37"/>
      <c r="AR22" s="37"/>
      <c r="AS22" s="37"/>
      <c r="AT22" s="37"/>
      <c r="AU22" s="37"/>
      <c r="AV22" s="37"/>
      <c r="AW22" s="37"/>
      <c r="AX22" s="37"/>
      <c r="AY22" s="37"/>
      <c r="AZ22" s="37"/>
      <c r="BA22" s="64">
        <f t="shared" si="1"/>
        <v>0</v>
      </c>
      <c r="BB22" s="64">
        <f t="shared" si="2"/>
        <v>0</v>
      </c>
      <c r="BC22" s="30" t="str">
        <f t="shared" si="3"/>
        <v>INR Zero Only</v>
      </c>
      <c r="IE22" s="32">
        <v>1.01</v>
      </c>
      <c r="IF22" s="32" t="s">
        <v>39</v>
      </c>
      <c r="IG22" s="32" t="s">
        <v>35</v>
      </c>
      <c r="IH22" s="32">
        <v>123.223</v>
      </c>
      <c r="II22" s="32" t="s">
        <v>37</v>
      </c>
    </row>
    <row r="23" spans="1:243" s="31" customFormat="1" ht="62.25">
      <c r="A23" s="89">
        <v>2</v>
      </c>
      <c r="B23" s="88" t="s">
        <v>65</v>
      </c>
      <c r="C23" s="19" t="s">
        <v>89</v>
      </c>
      <c r="D23" s="82"/>
      <c r="E23" s="82"/>
      <c r="F23" s="20"/>
      <c r="G23" s="21"/>
      <c r="H23" s="21"/>
      <c r="I23" s="20"/>
      <c r="J23" s="22"/>
      <c r="K23" s="23"/>
      <c r="L23" s="23"/>
      <c r="M23" s="24"/>
      <c r="N23" s="25"/>
      <c r="O23" s="25"/>
      <c r="P23" s="26"/>
      <c r="Q23" s="25"/>
      <c r="R23" s="25"/>
      <c r="S23" s="27"/>
      <c r="T23" s="18"/>
      <c r="U23" s="18"/>
      <c r="V23" s="18"/>
      <c r="W23" s="18"/>
      <c r="X23" s="18"/>
      <c r="Y23" s="18"/>
      <c r="Z23" s="18"/>
      <c r="AA23" s="18"/>
      <c r="AB23" s="18"/>
      <c r="AC23" s="18"/>
      <c r="AD23" s="18"/>
      <c r="AE23" s="18"/>
      <c r="AF23" s="18"/>
      <c r="AG23" s="18"/>
      <c r="AH23" s="18"/>
      <c r="AI23" s="18"/>
      <c r="AJ23" s="18"/>
      <c r="AK23" s="18"/>
      <c r="AL23" s="18"/>
      <c r="AM23" s="18"/>
      <c r="AN23" s="18"/>
      <c r="AO23" s="18"/>
      <c r="AP23" s="18"/>
      <c r="AQ23" s="18"/>
      <c r="AR23" s="18"/>
      <c r="AS23" s="18"/>
      <c r="AT23" s="18"/>
      <c r="AU23" s="18"/>
      <c r="AV23" s="18"/>
      <c r="AW23" s="18"/>
      <c r="AX23" s="18"/>
      <c r="AY23" s="18"/>
      <c r="AZ23" s="18"/>
      <c r="BA23" s="28"/>
      <c r="BB23" s="29"/>
      <c r="BC23" s="30"/>
      <c r="IE23" s="32">
        <v>1.02</v>
      </c>
      <c r="IF23" s="32" t="s">
        <v>40</v>
      </c>
      <c r="IG23" s="32" t="s">
        <v>41</v>
      </c>
      <c r="IH23" s="32">
        <v>213</v>
      </c>
      <c r="II23" s="32" t="s">
        <v>37</v>
      </c>
    </row>
    <row r="24" spans="1:243" s="31" customFormat="1" ht="15">
      <c r="A24" s="89">
        <v>2.1</v>
      </c>
      <c r="B24" s="88" t="s">
        <v>66</v>
      </c>
      <c r="C24" s="19" t="s">
        <v>90</v>
      </c>
      <c r="D24" s="90">
        <v>100</v>
      </c>
      <c r="E24" s="91" t="s">
        <v>83</v>
      </c>
      <c r="F24" s="67">
        <v>10</v>
      </c>
      <c r="G24" s="33"/>
      <c r="H24" s="33"/>
      <c r="I24" s="20" t="s">
        <v>38</v>
      </c>
      <c r="J24" s="22">
        <f>IF(I24="Less(-)",-1,1)</f>
        <v>1</v>
      </c>
      <c r="K24" s="23" t="s">
        <v>48</v>
      </c>
      <c r="L24" s="23" t="s">
        <v>7</v>
      </c>
      <c r="M24" s="66"/>
      <c r="N24" s="34"/>
      <c r="O24" s="34"/>
      <c r="P24" s="35"/>
      <c r="Q24" s="34"/>
      <c r="R24" s="34"/>
      <c r="S24" s="36"/>
      <c r="T24" s="37"/>
      <c r="U24" s="37"/>
      <c r="V24" s="37"/>
      <c r="W24" s="37"/>
      <c r="X24" s="37"/>
      <c r="Y24" s="37"/>
      <c r="Z24" s="37"/>
      <c r="AA24" s="37"/>
      <c r="AB24" s="37"/>
      <c r="AC24" s="37"/>
      <c r="AD24" s="37"/>
      <c r="AE24" s="37"/>
      <c r="AF24" s="37"/>
      <c r="AG24" s="37"/>
      <c r="AH24" s="37"/>
      <c r="AI24" s="37"/>
      <c r="AJ24" s="37"/>
      <c r="AK24" s="37"/>
      <c r="AL24" s="37"/>
      <c r="AM24" s="37"/>
      <c r="AN24" s="37"/>
      <c r="AO24" s="37"/>
      <c r="AP24" s="37"/>
      <c r="AQ24" s="37"/>
      <c r="AR24" s="37"/>
      <c r="AS24" s="37"/>
      <c r="AT24" s="37"/>
      <c r="AU24" s="37"/>
      <c r="AV24" s="37"/>
      <c r="AW24" s="37"/>
      <c r="AX24" s="37"/>
      <c r="AY24" s="37"/>
      <c r="AZ24" s="37"/>
      <c r="BA24" s="64">
        <f t="shared" si="1"/>
        <v>0</v>
      </c>
      <c r="BB24" s="64">
        <f t="shared" si="2"/>
        <v>0</v>
      </c>
      <c r="BC24" s="30" t="str">
        <f t="shared" si="3"/>
        <v>INR Zero Only</v>
      </c>
      <c r="IE24" s="32">
        <v>2</v>
      </c>
      <c r="IF24" s="32" t="s">
        <v>34</v>
      </c>
      <c r="IG24" s="32" t="s">
        <v>42</v>
      </c>
      <c r="IH24" s="32">
        <v>10</v>
      </c>
      <c r="II24" s="32" t="s">
        <v>37</v>
      </c>
    </row>
    <row r="25" spans="1:243" s="31" customFormat="1" ht="15">
      <c r="A25" s="89">
        <v>2.2</v>
      </c>
      <c r="B25" s="88" t="s">
        <v>67</v>
      </c>
      <c r="C25" s="19" t="s">
        <v>91</v>
      </c>
      <c r="D25" s="90">
        <v>500</v>
      </c>
      <c r="E25" s="91" t="s">
        <v>83</v>
      </c>
      <c r="F25" s="67">
        <v>10</v>
      </c>
      <c r="G25" s="33"/>
      <c r="H25" s="33"/>
      <c r="I25" s="20" t="s">
        <v>38</v>
      </c>
      <c r="J25" s="22">
        <f>IF(I25="Less(-)",-1,1)</f>
        <v>1</v>
      </c>
      <c r="K25" s="23" t="s">
        <v>48</v>
      </c>
      <c r="L25" s="23" t="s">
        <v>7</v>
      </c>
      <c r="M25" s="66"/>
      <c r="N25" s="34"/>
      <c r="O25" s="34"/>
      <c r="P25" s="35"/>
      <c r="Q25" s="34"/>
      <c r="R25" s="34"/>
      <c r="S25" s="36"/>
      <c r="T25" s="37"/>
      <c r="U25" s="37"/>
      <c r="V25" s="37"/>
      <c r="W25" s="37"/>
      <c r="X25" s="37"/>
      <c r="Y25" s="37"/>
      <c r="Z25" s="37"/>
      <c r="AA25" s="37"/>
      <c r="AB25" s="37"/>
      <c r="AC25" s="37"/>
      <c r="AD25" s="37"/>
      <c r="AE25" s="37"/>
      <c r="AF25" s="37"/>
      <c r="AG25" s="37"/>
      <c r="AH25" s="37"/>
      <c r="AI25" s="37"/>
      <c r="AJ25" s="37"/>
      <c r="AK25" s="37"/>
      <c r="AL25" s="37"/>
      <c r="AM25" s="37"/>
      <c r="AN25" s="37"/>
      <c r="AO25" s="37"/>
      <c r="AP25" s="37"/>
      <c r="AQ25" s="37"/>
      <c r="AR25" s="37"/>
      <c r="AS25" s="37"/>
      <c r="AT25" s="37"/>
      <c r="AU25" s="37"/>
      <c r="AV25" s="37"/>
      <c r="AW25" s="37"/>
      <c r="AX25" s="37"/>
      <c r="AY25" s="37"/>
      <c r="AZ25" s="37"/>
      <c r="BA25" s="64">
        <f t="shared" si="1"/>
        <v>0</v>
      </c>
      <c r="BB25" s="64">
        <f t="shared" si="2"/>
        <v>0</v>
      </c>
      <c r="BC25" s="30" t="str">
        <f t="shared" si="3"/>
        <v>INR Zero Only</v>
      </c>
      <c r="IE25" s="32">
        <v>3</v>
      </c>
      <c r="IF25" s="32" t="s">
        <v>43</v>
      </c>
      <c r="IG25" s="32" t="s">
        <v>44</v>
      </c>
      <c r="IH25" s="32">
        <v>10</v>
      </c>
      <c r="II25" s="32" t="s">
        <v>37</v>
      </c>
    </row>
    <row r="26" spans="1:243" s="31" customFormat="1" ht="15">
      <c r="A26" s="89">
        <v>2.3</v>
      </c>
      <c r="B26" s="88" t="s">
        <v>68</v>
      </c>
      <c r="C26" s="19" t="s">
        <v>92</v>
      </c>
      <c r="D26" s="90">
        <v>800</v>
      </c>
      <c r="E26" s="91" t="s">
        <v>83</v>
      </c>
      <c r="F26" s="67">
        <v>10</v>
      </c>
      <c r="G26" s="33"/>
      <c r="H26" s="33"/>
      <c r="I26" s="20" t="s">
        <v>38</v>
      </c>
      <c r="J26" s="22">
        <f>IF(I26="Less(-)",-1,1)</f>
        <v>1</v>
      </c>
      <c r="K26" s="23" t="s">
        <v>48</v>
      </c>
      <c r="L26" s="23" t="s">
        <v>7</v>
      </c>
      <c r="M26" s="66"/>
      <c r="N26" s="34"/>
      <c r="O26" s="34"/>
      <c r="P26" s="35"/>
      <c r="Q26" s="34"/>
      <c r="R26" s="34"/>
      <c r="S26" s="36"/>
      <c r="T26" s="37"/>
      <c r="U26" s="37"/>
      <c r="V26" s="37"/>
      <c r="W26" s="37"/>
      <c r="X26" s="37"/>
      <c r="Y26" s="37"/>
      <c r="Z26" s="37"/>
      <c r="AA26" s="37"/>
      <c r="AB26" s="37"/>
      <c r="AC26" s="37"/>
      <c r="AD26" s="37"/>
      <c r="AE26" s="37"/>
      <c r="AF26" s="37"/>
      <c r="AG26" s="37"/>
      <c r="AH26" s="37"/>
      <c r="AI26" s="37"/>
      <c r="AJ26" s="37"/>
      <c r="AK26" s="37"/>
      <c r="AL26" s="37"/>
      <c r="AM26" s="37"/>
      <c r="AN26" s="37"/>
      <c r="AO26" s="37"/>
      <c r="AP26" s="37"/>
      <c r="AQ26" s="37"/>
      <c r="AR26" s="37"/>
      <c r="AS26" s="37"/>
      <c r="AT26" s="37"/>
      <c r="AU26" s="37"/>
      <c r="AV26" s="37"/>
      <c r="AW26" s="37"/>
      <c r="AX26" s="37"/>
      <c r="AY26" s="37"/>
      <c r="AZ26" s="37"/>
      <c r="BA26" s="64">
        <f t="shared" si="1"/>
        <v>0</v>
      </c>
      <c r="BB26" s="64">
        <f t="shared" si="2"/>
        <v>0</v>
      </c>
      <c r="BC26" s="30" t="str">
        <f t="shared" si="3"/>
        <v>INR Zero Only</v>
      </c>
      <c r="IE26" s="32">
        <v>1.01</v>
      </c>
      <c r="IF26" s="32" t="s">
        <v>39</v>
      </c>
      <c r="IG26" s="32" t="s">
        <v>35</v>
      </c>
      <c r="IH26" s="32">
        <v>123.223</v>
      </c>
      <c r="II26" s="32" t="s">
        <v>37</v>
      </c>
    </row>
    <row r="27" spans="1:243" s="31" customFormat="1" ht="15">
      <c r="A27" s="89">
        <v>2.4</v>
      </c>
      <c r="B27" s="88" t="s">
        <v>69</v>
      </c>
      <c r="C27" s="19" t="s">
        <v>93</v>
      </c>
      <c r="D27" s="90">
        <v>1500</v>
      </c>
      <c r="E27" s="91" t="s">
        <v>83</v>
      </c>
      <c r="F27" s="67">
        <v>100</v>
      </c>
      <c r="G27" s="33"/>
      <c r="H27" s="33"/>
      <c r="I27" s="20" t="s">
        <v>38</v>
      </c>
      <c r="J27" s="22">
        <f>IF(I27="Less(-)",-1,1)</f>
        <v>1</v>
      </c>
      <c r="K27" s="23" t="s">
        <v>48</v>
      </c>
      <c r="L27" s="23" t="s">
        <v>7</v>
      </c>
      <c r="M27" s="66"/>
      <c r="N27" s="34"/>
      <c r="O27" s="34"/>
      <c r="P27" s="35"/>
      <c r="Q27" s="34"/>
      <c r="R27" s="34"/>
      <c r="S27" s="36"/>
      <c r="T27" s="37"/>
      <c r="U27" s="37"/>
      <c r="V27" s="37"/>
      <c r="W27" s="37"/>
      <c r="X27" s="37"/>
      <c r="Y27" s="37"/>
      <c r="Z27" s="37"/>
      <c r="AA27" s="37"/>
      <c r="AB27" s="37"/>
      <c r="AC27" s="37"/>
      <c r="AD27" s="37"/>
      <c r="AE27" s="37"/>
      <c r="AF27" s="37"/>
      <c r="AG27" s="37"/>
      <c r="AH27" s="37"/>
      <c r="AI27" s="37"/>
      <c r="AJ27" s="37"/>
      <c r="AK27" s="37"/>
      <c r="AL27" s="37"/>
      <c r="AM27" s="37"/>
      <c r="AN27" s="37"/>
      <c r="AO27" s="37"/>
      <c r="AP27" s="37"/>
      <c r="AQ27" s="37"/>
      <c r="AR27" s="37"/>
      <c r="AS27" s="37"/>
      <c r="AT27" s="37"/>
      <c r="AU27" s="37"/>
      <c r="AV27" s="37"/>
      <c r="AW27" s="37"/>
      <c r="AX27" s="37"/>
      <c r="AY27" s="37"/>
      <c r="AZ27" s="37"/>
      <c r="BA27" s="64">
        <f>total_amount_ba($B$2,$D$2,D27,F27,J27,K27,M27)</f>
        <v>0</v>
      </c>
      <c r="BB27" s="64">
        <f>BA27+SUM(N27:AZ27)</f>
        <v>0</v>
      </c>
      <c r="BC27" s="30" t="str">
        <f>SpellNumber(L27,BB27)</f>
        <v>INR Zero Only</v>
      </c>
      <c r="IE27" s="32">
        <v>1.02</v>
      </c>
      <c r="IF27" s="32" t="s">
        <v>40</v>
      </c>
      <c r="IG27" s="32" t="s">
        <v>41</v>
      </c>
      <c r="IH27" s="32">
        <v>213</v>
      </c>
      <c r="II27" s="32" t="s">
        <v>37</v>
      </c>
    </row>
    <row r="28" spans="1:243" s="31" customFormat="1" ht="78">
      <c r="A28" s="87">
        <v>3</v>
      </c>
      <c r="B28" s="88" t="s">
        <v>70</v>
      </c>
      <c r="C28" s="19" t="s">
        <v>94</v>
      </c>
      <c r="D28" s="82"/>
      <c r="E28" s="82"/>
      <c r="F28" s="20"/>
      <c r="G28" s="21"/>
      <c r="H28" s="21"/>
      <c r="I28" s="20"/>
      <c r="J28" s="22"/>
      <c r="K28" s="23"/>
      <c r="L28" s="23"/>
      <c r="M28" s="24"/>
      <c r="N28" s="25"/>
      <c r="O28" s="25"/>
      <c r="P28" s="26"/>
      <c r="Q28" s="25"/>
      <c r="R28" s="25"/>
      <c r="S28" s="27"/>
      <c r="T28" s="18"/>
      <c r="U28" s="18"/>
      <c r="V28" s="18"/>
      <c r="W28" s="18"/>
      <c r="X28" s="18"/>
      <c r="Y28" s="18"/>
      <c r="Z28" s="18"/>
      <c r="AA28" s="18"/>
      <c r="AB28" s="18"/>
      <c r="AC28" s="18"/>
      <c r="AD28" s="18"/>
      <c r="AE28" s="18"/>
      <c r="AF28" s="18"/>
      <c r="AG28" s="18"/>
      <c r="AH28" s="18"/>
      <c r="AI28" s="18"/>
      <c r="AJ28" s="18"/>
      <c r="AK28" s="18"/>
      <c r="AL28" s="18"/>
      <c r="AM28" s="18"/>
      <c r="AN28" s="18"/>
      <c r="AO28" s="18"/>
      <c r="AP28" s="18"/>
      <c r="AQ28" s="18"/>
      <c r="AR28" s="18"/>
      <c r="AS28" s="18"/>
      <c r="AT28" s="18"/>
      <c r="AU28" s="18"/>
      <c r="AV28" s="18"/>
      <c r="AW28" s="18"/>
      <c r="AX28" s="18"/>
      <c r="AY28" s="18"/>
      <c r="AZ28" s="18"/>
      <c r="BA28" s="28"/>
      <c r="BB28" s="29"/>
      <c r="BC28" s="30"/>
      <c r="IE28" s="32">
        <v>2</v>
      </c>
      <c r="IF28" s="32" t="s">
        <v>34</v>
      </c>
      <c r="IG28" s="32" t="s">
        <v>42</v>
      </c>
      <c r="IH28" s="32">
        <v>10</v>
      </c>
      <c r="II28" s="32" t="s">
        <v>37</v>
      </c>
    </row>
    <row r="29" spans="1:243" s="31" customFormat="1" ht="15">
      <c r="A29" s="87">
        <v>3.1</v>
      </c>
      <c r="B29" s="88" t="s">
        <v>71</v>
      </c>
      <c r="C29" s="19" t="s">
        <v>95</v>
      </c>
      <c r="D29" s="92">
        <v>120</v>
      </c>
      <c r="E29" s="91" t="s">
        <v>83</v>
      </c>
      <c r="F29" s="67">
        <v>10</v>
      </c>
      <c r="G29" s="33"/>
      <c r="H29" s="33"/>
      <c r="I29" s="20" t="s">
        <v>38</v>
      </c>
      <c r="J29" s="22">
        <f>IF(I29="Less(-)",-1,1)</f>
        <v>1</v>
      </c>
      <c r="K29" s="23" t="s">
        <v>48</v>
      </c>
      <c r="L29" s="23" t="s">
        <v>7</v>
      </c>
      <c r="M29" s="66"/>
      <c r="N29" s="34"/>
      <c r="O29" s="34"/>
      <c r="P29" s="35"/>
      <c r="Q29" s="34"/>
      <c r="R29" s="34"/>
      <c r="S29" s="36"/>
      <c r="T29" s="37"/>
      <c r="U29" s="37"/>
      <c r="V29" s="37"/>
      <c r="W29" s="37"/>
      <c r="X29" s="37"/>
      <c r="Y29" s="37"/>
      <c r="Z29" s="37"/>
      <c r="AA29" s="37"/>
      <c r="AB29" s="37"/>
      <c r="AC29" s="37"/>
      <c r="AD29" s="37"/>
      <c r="AE29" s="37"/>
      <c r="AF29" s="37"/>
      <c r="AG29" s="37"/>
      <c r="AH29" s="37"/>
      <c r="AI29" s="37"/>
      <c r="AJ29" s="37"/>
      <c r="AK29" s="37"/>
      <c r="AL29" s="37"/>
      <c r="AM29" s="37"/>
      <c r="AN29" s="37"/>
      <c r="AO29" s="37"/>
      <c r="AP29" s="37"/>
      <c r="AQ29" s="37"/>
      <c r="AR29" s="37"/>
      <c r="AS29" s="37"/>
      <c r="AT29" s="37"/>
      <c r="AU29" s="37"/>
      <c r="AV29" s="37"/>
      <c r="AW29" s="37"/>
      <c r="AX29" s="37"/>
      <c r="AY29" s="37"/>
      <c r="AZ29" s="37"/>
      <c r="BA29" s="64">
        <f>total_amount_ba($B$2,$D$2,D29,F29,J29,K29,M29)</f>
        <v>0</v>
      </c>
      <c r="BB29" s="64">
        <f>BA29+SUM(N29:AZ29)</f>
        <v>0</v>
      </c>
      <c r="BC29" s="30" t="str">
        <f>SpellNumber(L29,BB29)</f>
        <v>INR Zero Only</v>
      </c>
      <c r="IE29" s="32">
        <v>3</v>
      </c>
      <c r="IF29" s="32" t="s">
        <v>43</v>
      </c>
      <c r="IG29" s="32" t="s">
        <v>44</v>
      </c>
      <c r="IH29" s="32">
        <v>10</v>
      </c>
      <c r="II29" s="32" t="s">
        <v>37</v>
      </c>
    </row>
    <row r="30" spans="1:243" s="31" customFormat="1" ht="15">
      <c r="A30" s="87">
        <v>3.2</v>
      </c>
      <c r="B30" s="88" t="s">
        <v>72</v>
      </c>
      <c r="C30" s="19" t="s">
        <v>96</v>
      </c>
      <c r="D30" s="92">
        <v>50</v>
      </c>
      <c r="E30" s="91" t="s">
        <v>83</v>
      </c>
      <c r="F30" s="67">
        <v>10</v>
      </c>
      <c r="G30" s="33"/>
      <c r="H30" s="33"/>
      <c r="I30" s="20" t="s">
        <v>38</v>
      </c>
      <c r="J30" s="22">
        <f>IF(I30="Less(-)",-1,1)</f>
        <v>1</v>
      </c>
      <c r="K30" s="23" t="s">
        <v>48</v>
      </c>
      <c r="L30" s="23" t="s">
        <v>7</v>
      </c>
      <c r="M30" s="66"/>
      <c r="N30" s="34"/>
      <c r="O30" s="34"/>
      <c r="P30" s="35"/>
      <c r="Q30" s="34"/>
      <c r="R30" s="34"/>
      <c r="S30" s="36"/>
      <c r="T30" s="37"/>
      <c r="U30" s="37"/>
      <c r="V30" s="37"/>
      <c r="W30" s="37"/>
      <c r="X30" s="37"/>
      <c r="Y30" s="37"/>
      <c r="Z30" s="37"/>
      <c r="AA30" s="37"/>
      <c r="AB30" s="37"/>
      <c r="AC30" s="37"/>
      <c r="AD30" s="37"/>
      <c r="AE30" s="37"/>
      <c r="AF30" s="37"/>
      <c r="AG30" s="37"/>
      <c r="AH30" s="37"/>
      <c r="AI30" s="37"/>
      <c r="AJ30" s="37"/>
      <c r="AK30" s="37"/>
      <c r="AL30" s="37"/>
      <c r="AM30" s="37"/>
      <c r="AN30" s="37"/>
      <c r="AO30" s="37"/>
      <c r="AP30" s="37"/>
      <c r="AQ30" s="37"/>
      <c r="AR30" s="37"/>
      <c r="AS30" s="37"/>
      <c r="AT30" s="37"/>
      <c r="AU30" s="37"/>
      <c r="AV30" s="37"/>
      <c r="AW30" s="37"/>
      <c r="AX30" s="37"/>
      <c r="AY30" s="37"/>
      <c r="AZ30" s="37"/>
      <c r="BA30" s="64">
        <f>total_amount_ba($B$2,$D$2,D30,F30,J30,K30,M30)</f>
        <v>0</v>
      </c>
      <c r="BB30" s="64">
        <f>BA30+SUM(N30:AZ30)</f>
        <v>0</v>
      </c>
      <c r="BC30" s="30" t="str">
        <f>SpellNumber(L30,BB30)</f>
        <v>INR Zero Only</v>
      </c>
      <c r="IE30" s="32">
        <v>1.01</v>
      </c>
      <c r="IF30" s="32" t="s">
        <v>39</v>
      </c>
      <c r="IG30" s="32" t="s">
        <v>35</v>
      </c>
      <c r="IH30" s="32">
        <v>123.223</v>
      </c>
      <c r="II30" s="32" t="s">
        <v>37</v>
      </c>
    </row>
    <row r="31" spans="1:243" s="31" customFormat="1" ht="15">
      <c r="A31" s="87">
        <v>3.3</v>
      </c>
      <c r="B31" s="88" t="s">
        <v>73</v>
      </c>
      <c r="C31" s="19" t="s">
        <v>97</v>
      </c>
      <c r="D31" s="92">
        <v>200</v>
      </c>
      <c r="E31" s="91" t="s">
        <v>83</v>
      </c>
      <c r="F31" s="67">
        <v>100</v>
      </c>
      <c r="G31" s="33"/>
      <c r="H31" s="33"/>
      <c r="I31" s="20" t="s">
        <v>38</v>
      </c>
      <c r="J31" s="22">
        <f t="shared" si="0"/>
        <v>1</v>
      </c>
      <c r="K31" s="23" t="s">
        <v>48</v>
      </c>
      <c r="L31" s="23" t="s">
        <v>7</v>
      </c>
      <c r="M31" s="66"/>
      <c r="N31" s="34"/>
      <c r="O31" s="34"/>
      <c r="P31" s="35"/>
      <c r="Q31" s="34"/>
      <c r="R31" s="34"/>
      <c r="S31" s="36"/>
      <c r="T31" s="37"/>
      <c r="U31" s="37"/>
      <c r="V31" s="37"/>
      <c r="W31" s="37"/>
      <c r="X31" s="37"/>
      <c r="Y31" s="37"/>
      <c r="Z31" s="37"/>
      <c r="AA31" s="37"/>
      <c r="AB31" s="37"/>
      <c r="AC31" s="37"/>
      <c r="AD31" s="37"/>
      <c r="AE31" s="37"/>
      <c r="AF31" s="37"/>
      <c r="AG31" s="37"/>
      <c r="AH31" s="37"/>
      <c r="AI31" s="37"/>
      <c r="AJ31" s="37"/>
      <c r="AK31" s="37"/>
      <c r="AL31" s="37"/>
      <c r="AM31" s="37"/>
      <c r="AN31" s="37"/>
      <c r="AO31" s="37"/>
      <c r="AP31" s="37"/>
      <c r="AQ31" s="37"/>
      <c r="AR31" s="37"/>
      <c r="AS31" s="37"/>
      <c r="AT31" s="37"/>
      <c r="AU31" s="37"/>
      <c r="AV31" s="37"/>
      <c r="AW31" s="37"/>
      <c r="AX31" s="37"/>
      <c r="AY31" s="37"/>
      <c r="AZ31" s="37"/>
      <c r="BA31" s="64">
        <f aca="true" t="shared" si="4" ref="BA31:BA39">total_amount_ba($B$2,$D$2,D31,F31,J31,K31,M31)</f>
        <v>0</v>
      </c>
      <c r="BB31" s="64">
        <f aca="true" t="shared" si="5" ref="BB31:BB39">BA31+SUM(N31:AZ31)</f>
        <v>0</v>
      </c>
      <c r="BC31" s="30" t="str">
        <f aca="true" t="shared" si="6" ref="BC31:BC39">SpellNumber(L31,BB31)</f>
        <v>INR Zero Only</v>
      </c>
      <c r="IE31" s="32">
        <v>1.02</v>
      </c>
      <c r="IF31" s="32" t="s">
        <v>40</v>
      </c>
      <c r="IG31" s="32" t="s">
        <v>41</v>
      </c>
      <c r="IH31" s="32">
        <v>213</v>
      </c>
      <c r="II31" s="32" t="s">
        <v>37</v>
      </c>
    </row>
    <row r="32" spans="1:243" s="31" customFormat="1" ht="15">
      <c r="A32" s="87">
        <v>3.4</v>
      </c>
      <c r="B32" s="88" t="s">
        <v>74</v>
      </c>
      <c r="C32" s="19" t="s">
        <v>98</v>
      </c>
      <c r="D32" s="92">
        <v>200</v>
      </c>
      <c r="E32" s="91" t="s">
        <v>83</v>
      </c>
      <c r="F32" s="67">
        <v>10</v>
      </c>
      <c r="G32" s="33"/>
      <c r="H32" s="33"/>
      <c r="I32" s="20" t="s">
        <v>38</v>
      </c>
      <c r="J32" s="22">
        <f t="shared" si="0"/>
        <v>1</v>
      </c>
      <c r="K32" s="23" t="s">
        <v>48</v>
      </c>
      <c r="L32" s="23" t="s">
        <v>7</v>
      </c>
      <c r="M32" s="66"/>
      <c r="N32" s="34"/>
      <c r="O32" s="34"/>
      <c r="P32" s="35"/>
      <c r="Q32" s="34"/>
      <c r="R32" s="34"/>
      <c r="S32" s="36"/>
      <c r="T32" s="37"/>
      <c r="U32" s="37"/>
      <c r="V32" s="37"/>
      <c r="W32" s="37"/>
      <c r="X32" s="37"/>
      <c r="Y32" s="37"/>
      <c r="Z32" s="37"/>
      <c r="AA32" s="37"/>
      <c r="AB32" s="37"/>
      <c r="AC32" s="37"/>
      <c r="AD32" s="37"/>
      <c r="AE32" s="37"/>
      <c r="AF32" s="37"/>
      <c r="AG32" s="37"/>
      <c r="AH32" s="37"/>
      <c r="AI32" s="37"/>
      <c r="AJ32" s="37"/>
      <c r="AK32" s="37"/>
      <c r="AL32" s="37"/>
      <c r="AM32" s="37"/>
      <c r="AN32" s="37"/>
      <c r="AO32" s="37"/>
      <c r="AP32" s="37"/>
      <c r="AQ32" s="37"/>
      <c r="AR32" s="37"/>
      <c r="AS32" s="37"/>
      <c r="AT32" s="37"/>
      <c r="AU32" s="37"/>
      <c r="AV32" s="37"/>
      <c r="AW32" s="37"/>
      <c r="AX32" s="37"/>
      <c r="AY32" s="37"/>
      <c r="AZ32" s="37"/>
      <c r="BA32" s="64">
        <f t="shared" si="4"/>
        <v>0</v>
      </c>
      <c r="BB32" s="64">
        <f t="shared" si="5"/>
        <v>0</v>
      </c>
      <c r="BC32" s="30" t="str">
        <f t="shared" si="6"/>
        <v>INR Zero Only</v>
      </c>
      <c r="IE32" s="32">
        <v>2</v>
      </c>
      <c r="IF32" s="32" t="s">
        <v>34</v>
      </c>
      <c r="IG32" s="32" t="s">
        <v>42</v>
      </c>
      <c r="IH32" s="32">
        <v>10</v>
      </c>
      <c r="II32" s="32" t="s">
        <v>37</v>
      </c>
    </row>
    <row r="33" spans="1:243" s="31" customFormat="1" ht="15">
      <c r="A33" s="87">
        <v>3.5</v>
      </c>
      <c r="B33" s="88" t="s">
        <v>75</v>
      </c>
      <c r="C33" s="19" t="s">
        <v>99</v>
      </c>
      <c r="D33" s="92">
        <v>80</v>
      </c>
      <c r="E33" s="91" t="s">
        <v>83</v>
      </c>
      <c r="F33" s="67">
        <v>10</v>
      </c>
      <c r="G33" s="33"/>
      <c r="H33" s="33"/>
      <c r="I33" s="20" t="s">
        <v>38</v>
      </c>
      <c r="J33" s="22">
        <f t="shared" si="0"/>
        <v>1</v>
      </c>
      <c r="K33" s="23" t="s">
        <v>48</v>
      </c>
      <c r="L33" s="23" t="s">
        <v>7</v>
      </c>
      <c r="M33" s="66"/>
      <c r="N33" s="34"/>
      <c r="O33" s="34"/>
      <c r="P33" s="35"/>
      <c r="Q33" s="34"/>
      <c r="R33" s="34"/>
      <c r="S33" s="36"/>
      <c r="T33" s="37"/>
      <c r="U33" s="37"/>
      <c r="V33" s="37"/>
      <c r="W33" s="37"/>
      <c r="X33" s="37"/>
      <c r="Y33" s="37"/>
      <c r="Z33" s="37"/>
      <c r="AA33" s="37"/>
      <c r="AB33" s="37"/>
      <c r="AC33" s="37"/>
      <c r="AD33" s="37"/>
      <c r="AE33" s="37"/>
      <c r="AF33" s="37"/>
      <c r="AG33" s="37"/>
      <c r="AH33" s="37"/>
      <c r="AI33" s="37"/>
      <c r="AJ33" s="37"/>
      <c r="AK33" s="37"/>
      <c r="AL33" s="37"/>
      <c r="AM33" s="37"/>
      <c r="AN33" s="37"/>
      <c r="AO33" s="37"/>
      <c r="AP33" s="37"/>
      <c r="AQ33" s="37"/>
      <c r="AR33" s="37"/>
      <c r="AS33" s="37"/>
      <c r="AT33" s="37"/>
      <c r="AU33" s="37"/>
      <c r="AV33" s="37"/>
      <c r="AW33" s="37"/>
      <c r="AX33" s="37"/>
      <c r="AY33" s="37"/>
      <c r="AZ33" s="37"/>
      <c r="BA33" s="64">
        <f t="shared" si="4"/>
        <v>0</v>
      </c>
      <c r="BB33" s="64">
        <f t="shared" si="5"/>
        <v>0</v>
      </c>
      <c r="BC33" s="30" t="str">
        <f t="shared" si="6"/>
        <v>INR Zero Only</v>
      </c>
      <c r="IE33" s="32">
        <v>3</v>
      </c>
      <c r="IF33" s="32" t="s">
        <v>43</v>
      </c>
      <c r="IG33" s="32" t="s">
        <v>44</v>
      </c>
      <c r="IH33" s="32">
        <v>10</v>
      </c>
      <c r="II33" s="32" t="s">
        <v>37</v>
      </c>
    </row>
    <row r="34" spans="1:243" s="31" customFormat="1" ht="15">
      <c r="A34" s="87">
        <v>3.6</v>
      </c>
      <c r="B34" s="88" t="s">
        <v>76</v>
      </c>
      <c r="C34" s="19" t="s">
        <v>100</v>
      </c>
      <c r="D34" s="92">
        <v>80</v>
      </c>
      <c r="E34" s="91" t="s">
        <v>83</v>
      </c>
      <c r="F34" s="67">
        <v>10</v>
      </c>
      <c r="G34" s="33"/>
      <c r="H34" s="33"/>
      <c r="I34" s="20" t="s">
        <v>38</v>
      </c>
      <c r="J34" s="22">
        <f t="shared" si="0"/>
        <v>1</v>
      </c>
      <c r="K34" s="23" t="s">
        <v>48</v>
      </c>
      <c r="L34" s="23" t="s">
        <v>7</v>
      </c>
      <c r="M34" s="66"/>
      <c r="N34" s="34"/>
      <c r="O34" s="34"/>
      <c r="P34" s="35"/>
      <c r="Q34" s="34"/>
      <c r="R34" s="34"/>
      <c r="S34" s="36"/>
      <c r="T34" s="37"/>
      <c r="U34" s="37"/>
      <c r="V34" s="37"/>
      <c r="W34" s="37"/>
      <c r="X34" s="37"/>
      <c r="Y34" s="37"/>
      <c r="Z34" s="37"/>
      <c r="AA34" s="37"/>
      <c r="AB34" s="37"/>
      <c r="AC34" s="37"/>
      <c r="AD34" s="37"/>
      <c r="AE34" s="37"/>
      <c r="AF34" s="37"/>
      <c r="AG34" s="37"/>
      <c r="AH34" s="37"/>
      <c r="AI34" s="37"/>
      <c r="AJ34" s="37"/>
      <c r="AK34" s="37"/>
      <c r="AL34" s="37"/>
      <c r="AM34" s="37"/>
      <c r="AN34" s="37"/>
      <c r="AO34" s="37"/>
      <c r="AP34" s="37"/>
      <c r="AQ34" s="37"/>
      <c r="AR34" s="37"/>
      <c r="AS34" s="37"/>
      <c r="AT34" s="37"/>
      <c r="AU34" s="37"/>
      <c r="AV34" s="37"/>
      <c r="AW34" s="37"/>
      <c r="AX34" s="37"/>
      <c r="AY34" s="37"/>
      <c r="AZ34" s="37"/>
      <c r="BA34" s="64">
        <f t="shared" si="4"/>
        <v>0</v>
      </c>
      <c r="BB34" s="64">
        <f t="shared" si="5"/>
        <v>0</v>
      </c>
      <c r="BC34" s="30" t="str">
        <f t="shared" si="6"/>
        <v>INR Zero Only</v>
      </c>
      <c r="IE34" s="32">
        <v>1.01</v>
      </c>
      <c r="IF34" s="32" t="s">
        <v>39</v>
      </c>
      <c r="IG34" s="32" t="s">
        <v>35</v>
      </c>
      <c r="IH34" s="32">
        <v>123.223</v>
      </c>
      <c r="II34" s="32" t="s">
        <v>37</v>
      </c>
    </row>
    <row r="35" spans="1:243" s="31" customFormat="1" ht="15">
      <c r="A35" s="87">
        <v>3.7</v>
      </c>
      <c r="B35" s="88" t="s">
        <v>77</v>
      </c>
      <c r="C35" s="19" t="s">
        <v>101</v>
      </c>
      <c r="D35" s="92">
        <v>70</v>
      </c>
      <c r="E35" s="91" t="s">
        <v>83</v>
      </c>
      <c r="F35" s="67">
        <v>10</v>
      </c>
      <c r="G35" s="33"/>
      <c r="H35" s="33"/>
      <c r="I35" s="20" t="s">
        <v>38</v>
      </c>
      <c r="J35" s="22">
        <f t="shared" si="0"/>
        <v>1</v>
      </c>
      <c r="K35" s="23" t="s">
        <v>48</v>
      </c>
      <c r="L35" s="23" t="s">
        <v>7</v>
      </c>
      <c r="M35" s="66"/>
      <c r="N35" s="34"/>
      <c r="O35" s="34"/>
      <c r="P35" s="35"/>
      <c r="Q35" s="34"/>
      <c r="R35" s="34"/>
      <c r="S35" s="36"/>
      <c r="T35" s="37"/>
      <c r="U35" s="37"/>
      <c r="V35" s="37"/>
      <c r="W35" s="37"/>
      <c r="X35" s="37"/>
      <c r="Y35" s="37"/>
      <c r="Z35" s="37"/>
      <c r="AA35" s="37"/>
      <c r="AB35" s="37"/>
      <c r="AC35" s="37"/>
      <c r="AD35" s="37"/>
      <c r="AE35" s="37"/>
      <c r="AF35" s="37"/>
      <c r="AG35" s="37"/>
      <c r="AH35" s="37"/>
      <c r="AI35" s="37"/>
      <c r="AJ35" s="37"/>
      <c r="AK35" s="37"/>
      <c r="AL35" s="37"/>
      <c r="AM35" s="37"/>
      <c r="AN35" s="37"/>
      <c r="AO35" s="37"/>
      <c r="AP35" s="37"/>
      <c r="AQ35" s="37"/>
      <c r="AR35" s="37"/>
      <c r="AS35" s="37"/>
      <c r="AT35" s="37"/>
      <c r="AU35" s="38"/>
      <c r="AV35" s="37"/>
      <c r="AW35" s="37"/>
      <c r="AX35" s="37"/>
      <c r="AY35" s="37"/>
      <c r="AZ35" s="37"/>
      <c r="BA35" s="64">
        <f t="shared" si="4"/>
        <v>0</v>
      </c>
      <c r="BB35" s="64">
        <f t="shared" si="5"/>
        <v>0</v>
      </c>
      <c r="BC35" s="30" t="str">
        <f t="shared" si="6"/>
        <v>INR Zero Only</v>
      </c>
      <c r="IE35" s="32">
        <v>1.02</v>
      </c>
      <c r="IF35" s="32" t="s">
        <v>40</v>
      </c>
      <c r="IG35" s="32" t="s">
        <v>41</v>
      </c>
      <c r="IH35" s="32">
        <v>213</v>
      </c>
      <c r="II35" s="32" t="s">
        <v>37</v>
      </c>
    </row>
    <row r="36" spans="1:243" s="31" customFormat="1" ht="15">
      <c r="A36" s="87">
        <v>3.8</v>
      </c>
      <c r="B36" s="88" t="s">
        <v>78</v>
      </c>
      <c r="C36" s="19" t="s">
        <v>102</v>
      </c>
      <c r="D36" s="92">
        <v>50</v>
      </c>
      <c r="E36" s="91" t="s">
        <v>83</v>
      </c>
      <c r="F36" s="67">
        <v>10</v>
      </c>
      <c r="G36" s="33"/>
      <c r="H36" s="33"/>
      <c r="I36" s="20" t="s">
        <v>38</v>
      </c>
      <c r="J36" s="22">
        <f t="shared" si="0"/>
        <v>1</v>
      </c>
      <c r="K36" s="23" t="s">
        <v>48</v>
      </c>
      <c r="L36" s="23" t="s">
        <v>7</v>
      </c>
      <c r="M36" s="66"/>
      <c r="N36" s="34"/>
      <c r="O36" s="34"/>
      <c r="P36" s="35"/>
      <c r="Q36" s="34"/>
      <c r="R36" s="34"/>
      <c r="S36" s="36"/>
      <c r="T36" s="37"/>
      <c r="U36" s="37"/>
      <c r="V36" s="37"/>
      <c r="W36" s="37"/>
      <c r="X36" s="37"/>
      <c r="Y36" s="37"/>
      <c r="Z36" s="37"/>
      <c r="AA36" s="37"/>
      <c r="AB36" s="37"/>
      <c r="AC36" s="37"/>
      <c r="AD36" s="37"/>
      <c r="AE36" s="37"/>
      <c r="AF36" s="37"/>
      <c r="AG36" s="37"/>
      <c r="AH36" s="37"/>
      <c r="AI36" s="37"/>
      <c r="AJ36" s="37"/>
      <c r="AK36" s="37"/>
      <c r="AL36" s="37"/>
      <c r="AM36" s="37"/>
      <c r="AN36" s="37"/>
      <c r="AO36" s="37"/>
      <c r="AP36" s="37"/>
      <c r="AQ36" s="37"/>
      <c r="AR36" s="37"/>
      <c r="AS36" s="37"/>
      <c r="AT36" s="37"/>
      <c r="AU36" s="37"/>
      <c r="AV36" s="37"/>
      <c r="AW36" s="37"/>
      <c r="AX36" s="37"/>
      <c r="AY36" s="37"/>
      <c r="AZ36" s="37"/>
      <c r="BA36" s="64">
        <f t="shared" si="4"/>
        <v>0</v>
      </c>
      <c r="BB36" s="64">
        <f t="shared" si="5"/>
        <v>0</v>
      </c>
      <c r="BC36" s="30" t="str">
        <f t="shared" si="6"/>
        <v>INR Zero Only</v>
      </c>
      <c r="IE36" s="32">
        <v>2</v>
      </c>
      <c r="IF36" s="32" t="s">
        <v>34</v>
      </c>
      <c r="IG36" s="32" t="s">
        <v>42</v>
      </c>
      <c r="IH36" s="32">
        <v>10</v>
      </c>
      <c r="II36" s="32" t="s">
        <v>37</v>
      </c>
    </row>
    <row r="37" spans="1:243" s="31" customFormat="1" ht="15">
      <c r="A37" s="87">
        <v>3.9</v>
      </c>
      <c r="B37" s="88" t="s">
        <v>79</v>
      </c>
      <c r="C37" s="19" t="s">
        <v>103</v>
      </c>
      <c r="D37" s="92">
        <v>120</v>
      </c>
      <c r="E37" s="91" t="s">
        <v>83</v>
      </c>
      <c r="F37" s="67">
        <v>10</v>
      </c>
      <c r="G37" s="33"/>
      <c r="H37" s="33"/>
      <c r="I37" s="20" t="s">
        <v>38</v>
      </c>
      <c r="J37" s="22">
        <f t="shared" si="0"/>
        <v>1</v>
      </c>
      <c r="K37" s="23" t="s">
        <v>48</v>
      </c>
      <c r="L37" s="23" t="s">
        <v>7</v>
      </c>
      <c r="M37" s="66"/>
      <c r="N37" s="34"/>
      <c r="O37" s="34"/>
      <c r="P37" s="35"/>
      <c r="Q37" s="34"/>
      <c r="R37" s="34"/>
      <c r="S37" s="36"/>
      <c r="T37" s="37"/>
      <c r="U37" s="37"/>
      <c r="V37" s="37"/>
      <c r="W37" s="37"/>
      <c r="X37" s="37"/>
      <c r="Y37" s="37"/>
      <c r="Z37" s="37"/>
      <c r="AA37" s="37"/>
      <c r="AB37" s="37"/>
      <c r="AC37" s="37"/>
      <c r="AD37" s="37"/>
      <c r="AE37" s="37"/>
      <c r="AF37" s="37"/>
      <c r="AG37" s="37"/>
      <c r="AH37" s="37"/>
      <c r="AI37" s="37"/>
      <c r="AJ37" s="37"/>
      <c r="AK37" s="37"/>
      <c r="AL37" s="37"/>
      <c r="AM37" s="37"/>
      <c r="AN37" s="37"/>
      <c r="AO37" s="37"/>
      <c r="AP37" s="37"/>
      <c r="AQ37" s="37"/>
      <c r="AR37" s="37"/>
      <c r="AS37" s="37"/>
      <c r="AT37" s="37"/>
      <c r="AU37" s="37"/>
      <c r="AV37" s="37"/>
      <c r="AW37" s="37"/>
      <c r="AX37" s="37"/>
      <c r="AY37" s="37"/>
      <c r="AZ37" s="37"/>
      <c r="BA37" s="64">
        <f t="shared" si="4"/>
        <v>0</v>
      </c>
      <c r="BB37" s="64">
        <f t="shared" si="5"/>
        <v>0</v>
      </c>
      <c r="BC37" s="30" t="str">
        <f t="shared" si="6"/>
        <v>INR Zero Only</v>
      </c>
      <c r="IE37" s="32">
        <v>3</v>
      </c>
      <c r="IF37" s="32" t="s">
        <v>43</v>
      </c>
      <c r="IG37" s="32" t="s">
        <v>44</v>
      </c>
      <c r="IH37" s="32">
        <v>10</v>
      </c>
      <c r="II37" s="32" t="s">
        <v>37</v>
      </c>
    </row>
    <row r="38" spans="1:243" s="31" customFormat="1" ht="46.5">
      <c r="A38" s="87">
        <v>4</v>
      </c>
      <c r="B38" s="88" t="s">
        <v>80</v>
      </c>
      <c r="C38" s="19" t="s">
        <v>104</v>
      </c>
      <c r="D38" s="92">
        <v>400</v>
      </c>
      <c r="E38" s="91" t="s">
        <v>83</v>
      </c>
      <c r="F38" s="67">
        <v>10</v>
      </c>
      <c r="G38" s="33"/>
      <c r="H38" s="33"/>
      <c r="I38" s="20" t="s">
        <v>38</v>
      </c>
      <c r="J38" s="22">
        <f t="shared" si="0"/>
        <v>1</v>
      </c>
      <c r="K38" s="23" t="s">
        <v>48</v>
      </c>
      <c r="L38" s="23" t="s">
        <v>7</v>
      </c>
      <c r="M38" s="66"/>
      <c r="N38" s="34"/>
      <c r="O38" s="34"/>
      <c r="P38" s="35"/>
      <c r="Q38" s="34"/>
      <c r="R38" s="34"/>
      <c r="S38" s="36"/>
      <c r="T38" s="37"/>
      <c r="U38" s="37"/>
      <c r="V38" s="37"/>
      <c r="W38" s="37"/>
      <c r="X38" s="37"/>
      <c r="Y38" s="37"/>
      <c r="Z38" s="37"/>
      <c r="AA38" s="37"/>
      <c r="AB38" s="37"/>
      <c r="AC38" s="37"/>
      <c r="AD38" s="37"/>
      <c r="AE38" s="37"/>
      <c r="AF38" s="37"/>
      <c r="AG38" s="37"/>
      <c r="AH38" s="37"/>
      <c r="AI38" s="37"/>
      <c r="AJ38" s="37"/>
      <c r="AK38" s="37"/>
      <c r="AL38" s="37"/>
      <c r="AM38" s="37"/>
      <c r="AN38" s="37"/>
      <c r="AO38" s="37"/>
      <c r="AP38" s="37"/>
      <c r="AQ38" s="37"/>
      <c r="AR38" s="37"/>
      <c r="AS38" s="37"/>
      <c r="AT38" s="37"/>
      <c r="AU38" s="37"/>
      <c r="AV38" s="37"/>
      <c r="AW38" s="37"/>
      <c r="AX38" s="37"/>
      <c r="AY38" s="37"/>
      <c r="AZ38" s="37"/>
      <c r="BA38" s="64">
        <f t="shared" si="4"/>
        <v>0</v>
      </c>
      <c r="BB38" s="64">
        <f t="shared" si="5"/>
        <v>0</v>
      </c>
      <c r="BC38" s="30" t="str">
        <f t="shared" si="6"/>
        <v>INR Zero Only</v>
      </c>
      <c r="IE38" s="32">
        <v>1.01</v>
      </c>
      <c r="IF38" s="32" t="s">
        <v>39</v>
      </c>
      <c r="IG38" s="32" t="s">
        <v>35</v>
      </c>
      <c r="IH38" s="32">
        <v>123.223</v>
      </c>
      <c r="II38" s="32" t="s">
        <v>37</v>
      </c>
    </row>
    <row r="39" spans="1:243" s="31" customFormat="1" ht="46.5">
      <c r="A39" s="93">
        <v>5</v>
      </c>
      <c r="B39" s="81" t="s">
        <v>81</v>
      </c>
      <c r="C39" s="19" t="s">
        <v>105</v>
      </c>
      <c r="D39" s="92">
        <v>40</v>
      </c>
      <c r="E39" s="91" t="s">
        <v>37</v>
      </c>
      <c r="F39" s="67">
        <v>10</v>
      </c>
      <c r="G39" s="33"/>
      <c r="H39" s="33"/>
      <c r="I39" s="20" t="s">
        <v>38</v>
      </c>
      <c r="J39" s="22">
        <f t="shared" si="0"/>
        <v>1</v>
      </c>
      <c r="K39" s="23" t="s">
        <v>48</v>
      </c>
      <c r="L39" s="23" t="s">
        <v>7</v>
      </c>
      <c r="M39" s="66"/>
      <c r="N39" s="34"/>
      <c r="O39" s="34"/>
      <c r="P39" s="35"/>
      <c r="Q39" s="34"/>
      <c r="R39" s="34"/>
      <c r="S39" s="36"/>
      <c r="T39" s="37"/>
      <c r="U39" s="37"/>
      <c r="V39" s="37"/>
      <c r="W39" s="37"/>
      <c r="X39" s="37"/>
      <c r="Y39" s="37"/>
      <c r="Z39" s="37"/>
      <c r="AA39" s="37"/>
      <c r="AB39" s="37"/>
      <c r="AC39" s="37"/>
      <c r="AD39" s="37"/>
      <c r="AE39" s="37"/>
      <c r="AF39" s="37"/>
      <c r="AG39" s="37"/>
      <c r="AH39" s="37"/>
      <c r="AI39" s="37"/>
      <c r="AJ39" s="37"/>
      <c r="AK39" s="37"/>
      <c r="AL39" s="37"/>
      <c r="AM39" s="37"/>
      <c r="AN39" s="37"/>
      <c r="AO39" s="37"/>
      <c r="AP39" s="37"/>
      <c r="AQ39" s="37"/>
      <c r="AR39" s="37"/>
      <c r="AS39" s="37"/>
      <c r="AT39" s="37"/>
      <c r="AU39" s="37"/>
      <c r="AV39" s="37"/>
      <c r="AW39" s="37"/>
      <c r="AX39" s="37"/>
      <c r="AY39" s="37"/>
      <c r="AZ39" s="37"/>
      <c r="BA39" s="64">
        <f t="shared" si="4"/>
        <v>0</v>
      </c>
      <c r="BB39" s="64">
        <f t="shared" si="5"/>
        <v>0</v>
      </c>
      <c r="BC39" s="30" t="str">
        <f t="shared" si="6"/>
        <v>INR Zero Only</v>
      </c>
      <c r="IE39" s="32">
        <v>1.02</v>
      </c>
      <c r="IF39" s="32" t="s">
        <v>40</v>
      </c>
      <c r="IG39" s="32" t="s">
        <v>41</v>
      </c>
      <c r="IH39" s="32">
        <v>213</v>
      </c>
      <c r="II39" s="32" t="s">
        <v>37</v>
      </c>
    </row>
    <row r="40" spans="1:243" s="31" customFormat="1" ht="33" customHeight="1">
      <c r="A40" s="39" t="s">
        <v>46</v>
      </c>
      <c r="B40" s="40"/>
      <c r="C40" s="41"/>
      <c r="D40" s="42"/>
      <c r="E40" s="42"/>
      <c r="F40" s="42"/>
      <c r="G40" s="42"/>
      <c r="H40" s="43"/>
      <c r="I40" s="43"/>
      <c r="J40" s="43"/>
      <c r="K40" s="43"/>
      <c r="L40" s="44"/>
      <c r="M40" s="45"/>
      <c r="N40" s="45"/>
      <c r="O40" s="45"/>
      <c r="P40" s="45"/>
      <c r="Q40" s="45"/>
      <c r="R40" s="45"/>
      <c r="S40" s="45"/>
      <c r="T40" s="45"/>
      <c r="U40" s="45"/>
      <c r="V40" s="45"/>
      <c r="W40" s="45"/>
      <c r="X40" s="45"/>
      <c r="Y40" s="45"/>
      <c r="Z40" s="45"/>
      <c r="AA40" s="45"/>
      <c r="AB40" s="45"/>
      <c r="AC40" s="45"/>
      <c r="AD40" s="45"/>
      <c r="AE40" s="45"/>
      <c r="AF40" s="45"/>
      <c r="AG40" s="45"/>
      <c r="AH40" s="45"/>
      <c r="AI40" s="45"/>
      <c r="AJ40" s="45"/>
      <c r="AK40" s="45"/>
      <c r="AL40" s="45"/>
      <c r="AM40" s="45"/>
      <c r="AN40" s="45"/>
      <c r="AO40" s="45"/>
      <c r="AP40" s="45"/>
      <c r="AQ40" s="45"/>
      <c r="AR40" s="45"/>
      <c r="AS40" s="45"/>
      <c r="AT40" s="45"/>
      <c r="AU40" s="45"/>
      <c r="AV40" s="45"/>
      <c r="AW40" s="45"/>
      <c r="AX40" s="45"/>
      <c r="AY40" s="45"/>
      <c r="AZ40" s="45"/>
      <c r="BA40" s="65">
        <f>SUM(BA13:BA39)</f>
        <v>0</v>
      </c>
      <c r="BB40" s="65">
        <f>SUM(BB13:BB39)</f>
        <v>0</v>
      </c>
      <c r="BC40" s="30" t="str">
        <f>SpellNumber($E$2,BB40)</f>
        <v>INR Zero Only</v>
      </c>
      <c r="IE40" s="32">
        <v>4</v>
      </c>
      <c r="IF40" s="32" t="s">
        <v>40</v>
      </c>
      <c r="IG40" s="32" t="s">
        <v>45</v>
      </c>
      <c r="IH40" s="32">
        <v>10</v>
      </c>
      <c r="II40" s="32" t="s">
        <v>37</v>
      </c>
    </row>
    <row r="41" spans="1:243" s="55" customFormat="1" ht="39" customHeight="1" hidden="1">
      <c r="A41" s="40" t="s">
        <v>50</v>
      </c>
      <c r="B41" s="46"/>
      <c r="C41" s="47"/>
      <c r="D41" s="48"/>
      <c r="E41" s="49" t="s">
        <v>47</v>
      </c>
      <c r="F41" s="62"/>
      <c r="G41" s="50"/>
      <c r="H41" s="51"/>
      <c r="I41" s="51"/>
      <c r="J41" s="51"/>
      <c r="K41" s="52"/>
      <c r="L41" s="53"/>
      <c r="M41" s="54"/>
      <c r="O41" s="31"/>
      <c r="P41" s="31"/>
      <c r="Q41" s="31"/>
      <c r="R41" s="31"/>
      <c r="S41" s="31"/>
      <c r="BA41" s="60">
        <f>IF(ISBLANK(F41),0,IF(E41="Excess (+)",ROUND(BA40+(BA40*F41),2),IF(E41="Less (-)",ROUND(BA40+(BA40*F41*(-1)),2),0)))</f>
        <v>0</v>
      </c>
      <c r="BB41" s="61">
        <f>ROUND(BA41,0)</f>
        <v>0</v>
      </c>
      <c r="BC41" s="30" t="str">
        <f>SpellNumber(L41,BB41)</f>
        <v> Zero Only</v>
      </c>
      <c r="IE41" s="56"/>
      <c r="IF41" s="56"/>
      <c r="IG41" s="56"/>
      <c r="IH41" s="56"/>
      <c r="II41" s="56"/>
    </row>
    <row r="42" spans="1:243" s="55" customFormat="1" ht="51" customHeight="1">
      <c r="A42" s="39" t="s">
        <v>49</v>
      </c>
      <c r="B42" s="39"/>
      <c r="C42" s="71" t="str">
        <f>SpellNumber($E$2,BB40)</f>
        <v>INR Zero Only</v>
      </c>
      <c r="D42" s="72"/>
      <c r="E42" s="72"/>
      <c r="F42" s="72"/>
      <c r="G42" s="72"/>
      <c r="H42" s="72"/>
      <c r="I42" s="72"/>
      <c r="J42" s="72"/>
      <c r="K42" s="72"/>
      <c r="L42" s="72"/>
      <c r="M42" s="72"/>
      <c r="N42" s="72"/>
      <c r="O42" s="72"/>
      <c r="P42" s="72"/>
      <c r="Q42" s="72"/>
      <c r="R42" s="72"/>
      <c r="S42" s="72"/>
      <c r="T42" s="72"/>
      <c r="U42" s="72"/>
      <c r="V42" s="72"/>
      <c r="W42" s="72"/>
      <c r="X42" s="72"/>
      <c r="Y42" s="72"/>
      <c r="Z42" s="72"/>
      <c r="AA42" s="72"/>
      <c r="AB42" s="72"/>
      <c r="AC42" s="72"/>
      <c r="AD42" s="72"/>
      <c r="AE42" s="72"/>
      <c r="AF42" s="72"/>
      <c r="AG42" s="72"/>
      <c r="AH42" s="72"/>
      <c r="AI42" s="72"/>
      <c r="AJ42" s="72"/>
      <c r="AK42" s="72"/>
      <c r="AL42" s="72"/>
      <c r="AM42" s="72"/>
      <c r="AN42" s="72"/>
      <c r="AO42" s="72"/>
      <c r="AP42" s="72"/>
      <c r="AQ42" s="72"/>
      <c r="AR42" s="72"/>
      <c r="AS42" s="72"/>
      <c r="AT42" s="72"/>
      <c r="AU42" s="72"/>
      <c r="AV42" s="72"/>
      <c r="AW42" s="72"/>
      <c r="AX42" s="72"/>
      <c r="AY42" s="72"/>
      <c r="AZ42" s="72"/>
      <c r="BA42" s="72"/>
      <c r="BB42" s="72"/>
      <c r="BC42" s="73"/>
      <c r="IE42" s="56"/>
      <c r="IF42" s="56"/>
      <c r="IG42" s="56"/>
      <c r="IH42" s="56"/>
      <c r="II42" s="56"/>
    </row>
    <row r="43" spans="3:243" s="14" customFormat="1" ht="14.25">
      <c r="C43" s="57"/>
      <c r="D43" s="57"/>
      <c r="E43" s="57"/>
      <c r="F43" s="57"/>
      <c r="G43" s="57"/>
      <c r="H43" s="57"/>
      <c r="I43" s="57"/>
      <c r="J43" s="57"/>
      <c r="K43" s="57"/>
      <c r="L43" s="57"/>
      <c r="M43" s="57"/>
      <c r="O43" s="57"/>
      <c r="BA43" s="57"/>
      <c r="BC43" s="57"/>
      <c r="IE43" s="15"/>
      <c r="IF43" s="15"/>
      <c r="IG43" s="15"/>
      <c r="IH43" s="15"/>
      <c r="II43" s="15"/>
    </row>
  </sheetData>
  <sheetProtection password="EEC8" sheet="1" selectLockedCells="1"/>
  <mergeCells count="8">
    <mergeCell ref="A9:BC9"/>
    <mergeCell ref="C42:BC42"/>
    <mergeCell ref="A1:L1"/>
    <mergeCell ref="A4:BC4"/>
    <mergeCell ref="A5:BC5"/>
    <mergeCell ref="A6:BC6"/>
    <mergeCell ref="A7:BC7"/>
    <mergeCell ref="B8:BC8"/>
  </mergeCells>
  <dataValidations count="19">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K41">
      <formula1>0</formula1>
      <formula2>99.9</formula2>
    </dataValidation>
    <dataValidation type="list" showInputMessage="1" showErrorMessage="1" promptTitle="Option C1 or D1" prompt="Please select the Option C1 or Option D1" errorTitle="Please enter valid values only" error="Please select the Option C1 or Option D1" sqref="D41">
      <formula1>"Select, Option C1, Option D1"</formula1>
    </dataValidation>
    <dataValidation type="list" showInputMessage="1" showErrorMessage="1" promptTitle="Less or Excess" prompt="Please select either LESS  ( - )  or  EXCESS  ( + )" errorTitle="Please enter valid values only" error="Please select either LESS ( - ) or  EXCESS  ( + )" sqref="E41">
      <formula1>IF(ISBLANK(F41),$A$3:$C$3,$B$3:$C$3)</formula1>
    </dataValidation>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L41">
      <formula1>0</formula1>
      <formula2>IF(E41&lt;&gt;"Select",99.9,0)</formula2>
    </dataValidation>
    <dataValidation type="decimal" allowBlank="1" showInputMessage="1" showErrorMessage="1" promptTitle="Percentage Rate" prompt="Please Choose the Percentage Option then Enter the Percentage Rate" errorTitle="Invalid Entry" error="Please Choose the Percentage Option then Enter the Percentage Rate" sqref="F41">
      <formula1>IF(E41&lt;&gt;"Select",0,-1)</formula1>
      <formula2>IF(E41&lt;&gt;"Select",99.99,-1)</formula2>
    </dataValidation>
    <dataValidation type="list" allowBlank="1" showInputMessage="1" showErrorMessage="1" sqref="L38 L13 L14 L15 L16 L17 L18 L19 L20 L21 L22 L23 L24 L25 L26 L27 L28 L29 L30 L31 L32 L33 L34 L35 L36 L37 L39">
      <formula1>"INR"</formula1>
    </dataValidation>
    <dataValidation allowBlank="1" showInputMessage="1" showErrorMessage="1" promptTitle="Addition / Deduction" prompt="Please Choose the correct One" sqref="J13:J39"/>
    <dataValidation type="list" showInputMessage="1" showErrorMessage="1" sqref="I13:I39">
      <formula1>"Excess(+), Less(-)"</formula1>
    </dataValidation>
    <dataValidation allowBlank="1" showInputMessage="1" showErrorMessage="1" promptTitle="Itemcode/Make" prompt="Please enter text" sqref="C13:C39"/>
    <dataValidation type="decimal" allowBlank="1" showInputMessage="1" showErrorMessage="1" promptTitle="Rate Entry" prompt="Please enter the Other Taxes2 in Rupees for this item. " errorTitle="Invaid Entry" error="Only Numeric Values are allowed. " sqref="N13:O39">
      <formula1>0</formula1>
      <formula2>999999999999999</formula2>
    </dataValidation>
    <dataValidation type="decimal" allowBlank="1" showInputMessage="1" showErrorMessage="1" promptTitle="Rate Entry" prompt="Please enter the Excise Duty Category in Rupees for this item. " errorTitle="Invaid Entry" error="Only Numeric Values are allowed. " sqref="R13:R39">
      <formula1>0</formula1>
      <formula2>999999999999999</formula2>
    </dataValidation>
    <dataValidation type="decimal" allowBlank="1" showInputMessage="1" showErrorMessage="1" promptTitle="Rate Entry" prompt="Please enter the Inspection Charges in Rupees for this item. " errorTitle="Invaid Entry" error="Only Numeric Values are allowed. " sqref="Q13:Q39">
      <formula1>0</formula1>
      <formula2>999999999999999</formula2>
    </dataValidation>
    <dataValidation type="decimal" allowBlank="1" showInputMessage="1" showErrorMessage="1" promptTitle="Rate Entry" prompt="Please enter the Basic Price in Rupees for this item. " errorTitle="Invaid Entry" error="Only Numeric Values are allowed. " sqref="G13:H39">
      <formula1>0</formula1>
      <formula2>999999999999999</formula2>
    </dataValidation>
    <dataValidation type="decimal" allowBlank="1" showInputMessage="1" showErrorMessage="1" promptTitle="Quantity" prompt="Please enter the Quantity for this item. " errorTitle="Invalid Entry" error="Only Numeric Values are allowed. " sqref="F13:F39">
      <formula1>0</formula1>
      <formula2>999999999999999</formula2>
    </dataValidation>
    <dataValidation type="list" allowBlank="1" showInputMessage="1" showErrorMessage="1" sqref="B2">
      <formula1>"Item Rate, Percentage, Item Wise"</formula1>
    </dataValidation>
    <dataValidation type="list" allowBlank="1" showInputMessage="1" showErrorMessage="1" sqref="D2">
      <formula1>"INR Only, INR and Other Currency"</formula1>
    </dataValidation>
    <dataValidation type="list" allowBlank="1" showInputMessage="1" showErrorMessage="1" sqref="C2">
      <formula1>"Normal, SingleWindow, Alternate"</formula1>
    </dataValidation>
    <dataValidation type="list" allowBlank="1" showInputMessage="1" showErrorMessage="1" sqref="K13:K39">
      <formula1>"Partial Conversion, Full Conversion"</formula1>
    </dataValidation>
    <dataValidation type="decimal" allowBlank="1" showInputMessage="1" showErrorMessage="1" promptTitle="Rate Entry" prompt="Please enter Basic Rate in Rupees for this item. " errorTitle="Invaid Entry" error="Only Numeric Values are allowed. " sqref="M14:M22 M24:M27 M29:M39">
      <formula1>0</formula1>
      <formula2>999999999999999</formula2>
    </dataValidation>
  </dataValidations>
  <printOptions/>
  <pageMargins left="0.55" right="0.33" top="0.61" bottom="0.51" header="0.3" footer="0.3"/>
  <pageSetup horizontalDpi="600" verticalDpi="600" orientation="landscape" paperSize="9" r:id="rId2"/>
  <drawing r:id="rId1"/>
</worksheet>
</file>

<file path=xl/worksheets/sheet2.xml><?xml version="1.0" encoding="utf-8"?>
<worksheet xmlns="http://schemas.openxmlformats.org/spreadsheetml/2006/main" xmlns:r="http://schemas.openxmlformats.org/officeDocument/2006/relationships">
  <sheetPr codeName="Sheet2"/>
  <dimension ref="E6:K14"/>
  <sheetViews>
    <sheetView tabSelected="1" zoomScalePageLayoutView="0" workbookViewId="0" topLeftCell="A1">
      <selection activeCell="E6" sqref="E6:K14"/>
    </sheetView>
  </sheetViews>
  <sheetFormatPr defaultColWidth="9.140625" defaultRowHeight="15"/>
  <sheetData>
    <row r="6" spans="5:11" ht="14.25">
      <c r="E6" s="80" t="s">
        <v>2</v>
      </c>
      <c r="F6" s="80"/>
      <c r="G6" s="80"/>
      <c r="H6" s="80"/>
      <c r="I6" s="80"/>
      <c r="J6" s="80"/>
      <c r="K6" s="80"/>
    </row>
    <row r="7" spans="5:11" ht="14.25">
      <c r="E7" s="80"/>
      <c r="F7" s="80"/>
      <c r="G7" s="80"/>
      <c r="H7" s="80"/>
      <c r="I7" s="80"/>
      <c r="J7" s="80"/>
      <c r="K7" s="80"/>
    </row>
    <row r="8" spans="5:11" ht="14.25">
      <c r="E8" s="80"/>
      <c r="F8" s="80"/>
      <c r="G8" s="80"/>
      <c r="H8" s="80"/>
      <c r="I8" s="80"/>
      <c r="J8" s="80"/>
      <c r="K8" s="80"/>
    </row>
    <row r="9" spans="5:11" ht="14.25">
      <c r="E9" s="80"/>
      <c r="F9" s="80"/>
      <c r="G9" s="80"/>
      <c r="H9" s="80"/>
      <c r="I9" s="80"/>
      <c r="J9" s="80"/>
      <c r="K9" s="80"/>
    </row>
    <row r="10" spans="5:11" ht="14.25">
      <c r="E10" s="80"/>
      <c r="F10" s="80"/>
      <c r="G10" s="80"/>
      <c r="H10" s="80"/>
      <c r="I10" s="80"/>
      <c r="J10" s="80"/>
      <c r="K10" s="80"/>
    </row>
    <row r="11" spans="5:11" ht="14.25">
      <c r="E11" s="80"/>
      <c r="F11" s="80"/>
      <c r="G11" s="80"/>
      <c r="H11" s="80"/>
      <c r="I11" s="80"/>
      <c r="J11" s="80"/>
      <c r="K11" s="80"/>
    </row>
    <row r="12" spans="5:11" ht="14.25">
      <c r="E12" s="80"/>
      <c r="F12" s="80"/>
      <c r="G12" s="80"/>
      <c r="H12" s="80"/>
      <c r="I12" s="80"/>
      <c r="J12" s="80"/>
      <c r="K12" s="80"/>
    </row>
    <row r="13" spans="5:11" ht="14.25">
      <c r="E13" s="80"/>
      <c r="F13" s="80"/>
      <c r="G13" s="80"/>
      <c r="H13" s="80"/>
      <c r="I13" s="80"/>
      <c r="J13" s="80"/>
      <c r="K13" s="80"/>
    </row>
    <row r="14" spans="5:11" ht="14.25">
      <c r="E14" s="80"/>
      <c r="F14" s="80"/>
      <c r="G14" s="80"/>
      <c r="H14" s="80"/>
      <c r="I14" s="80"/>
      <c r="J14" s="80"/>
      <c r="K14" s="80"/>
    </row>
  </sheetData>
  <sheetProtection/>
  <mergeCells count="1">
    <mergeCell ref="E6:K14"/>
  </mergeCells>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Amit</cp:lastModifiedBy>
  <cp:lastPrinted>2014-12-11T06:40:55Z</cp:lastPrinted>
  <dcterms:created xsi:type="dcterms:W3CDTF">2009-01-30T06:42:42Z</dcterms:created>
  <dcterms:modified xsi:type="dcterms:W3CDTF">2021-10-12T07:48:17Z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oQStatus">
    <vt:lpwstr>CR</vt:lpwstr>
  </property>
  <property fmtid="{D5CDD505-2E9C-101B-9397-08002B2CF9AE}" pid="3" name="BoQVersion">
    <vt:lpwstr>BoQ_Ver3.0</vt:lpwstr>
  </property>
  <property fmtid="{D5CDD505-2E9C-101B-9397-08002B2CF9AE}" pid="4" name="BoQChartType">
    <vt:lpwstr>Normal</vt:lpwstr>
  </property>
  <property fmtid="{D5CDD505-2E9C-101B-9397-08002B2CF9AE}" pid="5" name="SRTWOT">
    <vt:lpwstr>Yes</vt:lpwstr>
  </property>
  <property fmtid="{D5CDD505-2E9C-101B-9397-08002B2CF9AE}" pid="6" name="SRTWT">
    <vt:lpwstr>Yes</vt:lpwstr>
  </property>
  <property fmtid="{D5CDD505-2E9C-101B-9397-08002B2CF9AE}" pid="7" name="SCTWT">
    <vt:lpwstr>Yes</vt:lpwstr>
  </property>
  <property fmtid="{D5CDD505-2E9C-101B-9397-08002B2CF9AE}" pid="8" name="ShowSummary">
    <vt:lpwstr>Yes</vt:lpwstr>
  </property>
  <property fmtid="{D5CDD505-2E9C-101B-9397-08002B2CF9AE}" pid="9" name="FormBased">
    <vt:lpwstr>No</vt:lpwstr>
  </property>
  <property fmtid="{D5CDD505-2E9C-101B-9397-08002B2CF9AE}" pid="10" name="Rank">
    <vt:i4>1</vt:i4>
  </property>
  <property fmtid="{D5CDD505-2E9C-101B-9397-08002B2CF9AE}" pid="11" name="CSType">
    <vt:lpwstr>L</vt:lpwstr>
  </property>
</Properties>
</file>