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<sst xmlns="http://schemas.openxmlformats.org/spreadsheetml/2006/main" count="713" uniqueCount="208">
  <si>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</si>
  <si>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</si>
  <si>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</si>
  <si>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</si>
  <si>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</si>
  <si>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</si>
  <si>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</si>
  <si>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</si>
  <si>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</si>
  <si>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</si>
  <si>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</si>
  <si>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</si>
  <si>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</si>
  <si>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</si>
  <si>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</si>
  <si>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</si>
  <si>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</si>
  <si>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</si>
  <si>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</si>
  <si>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</si>
  <si>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</si>
  <si>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</si>
  <si>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</si>
  <si>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</si>
  <si>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</si>
  <si>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</si>
  <si>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</si>
  <si>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</si>
  <si>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</si>
  <si>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</si>
  <si>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</si>
  <si>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</si>
  <si>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</si>
  <si>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</si>
  <si>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</si>
  <si>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</si>
  <si>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</si>
  <si>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</si>
  <si>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</si>
  <si>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</si>
  <si>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</si>
  <si>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</si>
  <si>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</si>
  <si>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</si>
  <si>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</si>
  <si>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</si>
  <si>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</si>
  <si>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</si>
  <si>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</si>
  <si>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</si>
  <si>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</si>
  <si>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</si>
  <si>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</si>
  <si>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</si>
  <si>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</si>
  <si>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</si>
  <si>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</si>
  <si>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</si>
  <si>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</si>
  <si>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2 x 1.5 sq. mm </t>
  </si>
  <si>
    <t xml:space="preserve">3 x 1.5 sq. mm </t>
  </si>
  <si>
    <t xml:space="preserve">3 x 2.5 sq. mm </t>
  </si>
  <si>
    <t xml:space="preserve">3 x 4 sq. mm </t>
  </si>
  <si>
    <t>6 x 10 sq.mm.</t>
  </si>
  <si>
    <t>Supply and drawing PVC insulated 3 core round copper conductor cable of following size  for connection of  equipment / exhaust fan etc as reqd.</t>
  </si>
  <si>
    <t>2.50 sq. 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</si>
  <si>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</si>
  <si>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</si>
  <si>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</si>
  <si>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</si>
  <si>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</si>
  <si>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</si>
  <si>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</si>
  <si>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</si>
  <si>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</si>
  <si>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</si>
  <si>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</si>
  <si>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</si>
  <si>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</si>
  <si>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</si>
  <si>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</si>
  <si>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</si>
  <si>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</si>
  <si>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</si>
  <si>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</si>
  <si>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</si>
  <si>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 xml:space="preserve"> 2 module</t>
  </si>
  <si>
    <t>3 module</t>
  </si>
  <si>
    <t>6 module</t>
  </si>
  <si>
    <t>Supply and fixing of following LED light fixture with efficiency &gt;100 lumen/ watt, P.F. &gt;0.95, THD&lt;10%,  Electronic driver,  LED lamp, reflector, diffusser, MS body/housing holder etc. complete with all fixing accessories and lamp as required complete.</t>
  </si>
  <si>
    <t>36 watt recess mounting LED light fixture 600 x 600 mm</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</si>
  <si>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</si>
  <si>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</si>
  <si>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</si>
  <si>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</si>
  <si>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</si>
  <si>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size/ modules, Gl box alongwith modular base &amp; cover plate for modular switches in recess etc. as required. </t>
  </si>
  <si>
    <t xml:space="preserve">1 or 2 Module (75mmX75mm) </t>
  </si>
  <si>
    <t xml:space="preserve">3 Module (100mmX75mm) </t>
  </si>
  <si>
    <t xml:space="preserve">6 Module (200mmX75mm) </t>
  </si>
  <si>
    <t xml:space="preserve">12 Module (200mmX150mm) </t>
  </si>
  <si>
    <t>Supplying, fixing, painting of 15mm dia GI heavy class pipe down rod for ceiling fan etc as required complete.</t>
  </si>
  <si>
    <t>Extra for cutting and drilling hole in down rod of 15mm dia GI pipe for ceiling fan etc. as required complete.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</si>
  <si>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</si>
  <si>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</si>
  <si>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fan hook I/c cutting the slab and fixing with the reinforcement and making damage, painting etc as the same</t>
  </si>
  <si>
    <t>Supply Installation, testing and commissioning of following ceiling fan, including wiring the down rods of standard length (upto 30 cm) with 1.5 sq. mm FR PVC insulated, copper conductor, single core cable etc. as required.</t>
  </si>
  <si>
    <t xml:space="preserve"> 1200mm sweep.</t>
  </si>
  <si>
    <t>Supply, Installation testing and commissioning of following seep, copper wound, 900 RPM, 220 volt AC, 50 Hz exhaust fan in the existing opening  etc as required complete.</t>
  </si>
  <si>
    <t>450 mm / 18" sweep</t>
  </si>
  <si>
    <t>Supplying and fixing exhaust fan shutter for following sizes exhaust fan on rag bolts as reqd complete.</t>
  </si>
  <si>
    <t>for 450 mm / 18" sweep</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</si>
  <si>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</si>
  <si>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</si>
  <si>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</si>
  <si>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</si>
  <si>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</si>
  <si>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</si>
  <si>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 &amp; F metal enclosure suitable for DP/TPN  MCB / DP ELCB on surface or recessed etc as reqd.</t>
  </si>
  <si>
    <t>S &amp; F following size of steel flexible pipe alongwith the accessories on surface etc as required</t>
  </si>
  <si>
    <t>20 mm</t>
  </si>
  <si>
    <t>25 mm</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</si>
  <si>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</si>
  <si>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</si>
  <si>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reqd.and depositing it  in sectional store.</t>
  </si>
  <si>
    <t>Fixing 20/25/32 mm conduit pipe/ DLP on surface with clamp/in recessed only conduit pipe supplied by department.(Free of cost)</t>
  </si>
  <si>
    <t xml:space="preserve">Providing and fixing 25 mm X 5 mm G.l. strip on surface or in recess for connections etc. as required. </t>
  </si>
  <si>
    <t xml:space="preserve">Chemical Earthing with GI earth electrode 50mm dia x 3 mtr length including earth enhancing compound (Jam Fill quality product) and PIT cover for earthing pit etc as reqd. </t>
  </si>
  <si>
    <t>Point</t>
  </si>
  <si>
    <t>Metre</t>
  </si>
  <si>
    <t>Meter</t>
  </si>
  <si>
    <t>Nos.</t>
  </si>
  <si>
    <t xml:space="preserve">No.  </t>
  </si>
  <si>
    <t>No.</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</si>
  <si>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</si>
  <si>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</si>
  <si>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</si>
  <si>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</si>
  <si>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</si>
  <si>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</si>
  <si>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</si>
  <si>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</si>
  <si>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</si>
  <si>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</si>
  <si>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</si>
  <si>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</si>
  <si>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</si>
  <si>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</si>
  <si>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</si>
  <si>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</si>
  <si>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</si>
  <si>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</si>
  <si>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</si>
  <si>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</si>
  <si>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</si>
  <si>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</si>
  <si>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</si>
  <si>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</si>
  <si>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</si>
  <si>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</si>
  <si>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</si>
  <si>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</si>
  <si>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</si>
  <si>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</si>
  <si>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</si>
  <si>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</si>
  <si>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</si>
  <si>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</si>
  <si>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</si>
  <si>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</si>
  <si>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</si>
  <si>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</si>
  <si>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</si>
  <si>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</si>
  <si>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</si>
  <si>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</si>
  <si>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</si>
  <si>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</si>
  <si>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</si>
  <si>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</si>
  <si>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</si>
  <si>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</si>
  <si>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</si>
  <si>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</si>
  <si>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</si>
  <si>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</si>
  <si>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</si>
  <si>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</si>
  <si>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</si>
  <si>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</si>
  <si>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</si>
  <si>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</si>
  <si>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</si>
  <si>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</si>
  <si>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</si>
  <si>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</si>
  <si>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</si>
  <si>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</si>
  <si>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</si>
  <si>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</si>
  <si>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</si>
  <si>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</si>
  <si>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</si>
  <si>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</si>
  <si>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</si>
  <si>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 xml:space="preserve">Tender Inviting Authority: Executive Engineer, IWD IIT Kanpur </t>
  </si>
  <si>
    <t>Name of Work: Renovation and modification of electrical installation in SL-206.</t>
  </si>
  <si>
    <t>Contract No:         35 /IWD/ED/216       dt 16.07.2021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</si>
</sst>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0" applyFont="1" applyFill="1" applyBorder="1" applyAlignment="1">
      <alignment horizontal="justify" vertical="top" wrapText="1"/>
    </xf>
    <xf numFmtId="173" fontId="72"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1" fontId="72" fillId="0" borderId="13" xfId="0" applyNumberFormat="1" applyFont="1" applyFill="1" applyBorder="1" applyAlignment="1">
      <alignment horizontal="center" vertical="top"/>
    </xf>
    <xf numFmtId="172" fontId="3" fillId="0" borderId="13" xfId="59" applyNumberFormat="1" applyFont="1" applyFill="1" applyBorder="1" applyAlignment="1">
      <alignment vertical="top"/>
      <protection/>
    </xf>
    <xf numFmtId="2" fontId="15" fillId="0" borderId="13" xfId="0" applyNumberFormat="1" applyFont="1" applyFill="1" applyBorder="1" applyAlignment="1">
      <alignment horizontal="right" vertical="top"/>
    </xf>
    <xf numFmtId="2" fontId="72" fillId="0" borderId="13" xfId="0" applyNumberFormat="1" applyFont="1" applyFill="1" applyBorder="1" applyAlignment="1">
      <alignment horizontal="right" vertical="top"/>
    </xf>
    <xf numFmtId="0" fontId="15" fillId="0" borderId="13" xfId="0" applyFont="1" applyFill="1" applyBorder="1" applyAlignment="1">
      <alignment horizontal="center" vertical="top"/>
    </xf>
    <xf numFmtId="0" fontId="72"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2"/>
  <sheetViews>
    <sheetView showGridLines="0" zoomScale="115" zoomScaleNormal="115" zoomScalePageLayoutView="0" workbookViewId="0" topLeftCell="A1">
      <selection activeCell="M32" sqref="M32"/>
    </sheetView>
  </sheetViews>
  <sheetFormatPr defaultColWidth="9.140625" defaultRowHeight="15"/>
  <cols>
    <col min="1" max="1" width="15.421875" style="58" customWidth="1"/>
    <col min="2" max="2" width="47.8515625" style="58" customWidth="1"/>
    <col min="3" max="3" width="16.42187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4" t="str">
        <f>B2&amp;" BoQ"</f>
        <v>Item Rate BoQ</v>
      </c>
      <c r="B1" s="84"/>
      <c r="C1" s="84"/>
      <c r="D1" s="84"/>
      <c r="E1" s="84"/>
      <c r="F1" s="84"/>
      <c r="G1" s="84"/>
      <c r="H1" s="84"/>
      <c r="I1" s="84"/>
      <c r="J1" s="84"/>
      <c r="K1" s="84"/>
      <c r="L1" s="84"/>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5" t="s">
        <v>205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7"/>
      <c r="IF4" s="7"/>
      <c r="IG4" s="7"/>
      <c r="IH4" s="7"/>
      <c r="II4" s="7"/>
    </row>
    <row r="5" spans="1:243" s="6" customFormat="1" ht="30.75" customHeight="1">
      <c r="A5" s="85" t="s">
        <v>206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7"/>
      <c r="IF5" s="7"/>
      <c r="IG5" s="7"/>
      <c r="IH5" s="7"/>
      <c r="II5" s="7"/>
    </row>
    <row r="6" spans="1:243" s="6" customFormat="1" ht="30.75" customHeight="1">
      <c r="A6" s="85" t="s">
        <v>207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7"/>
      <c r="IF6" s="7"/>
      <c r="IG6" s="7"/>
      <c r="IH6" s="7"/>
      <c r="II6" s="7"/>
    </row>
    <row r="7" spans="1:243" s="6" customFormat="1" ht="29.25" customHeight="1" hidden="1">
      <c r="A7" s="86" t="s">
        <v>10</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7"/>
      <c r="IF7" s="7"/>
      <c r="IG7" s="7"/>
      <c r="IH7" s="7"/>
      <c r="II7" s="7"/>
    </row>
    <row r="8" spans="1:243" s="9" customFormat="1" ht="61.5" customHeight="1">
      <c r="A8" s="8"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10"/>
      <c r="IF8" s="10"/>
      <c r="IG8" s="10"/>
      <c r="IH8" s="10"/>
      <c r="II8" s="10"/>
    </row>
    <row r="9" spans="1:243" s="11" customFormat="1" ht="61.5" customHeight="1">
      <c r="A9" s="78"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10.25">
      <c r="A13" s="70">
        <v>1</v>
      </c>
      <c r="B13" s="69" t="s">
        <v>55</v>
      </c>
      <c r="C13" s="19" t="s">
        <v>35</v>
      </c>
      <c r="D13" s="73"/>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5.75">
      <c r="A14" s="70">
        <v>1.1</v>
      </c>
      <c r="B14" s="69" t="s">
        <v>56</v>
      </c>
      <c r="C14" s="19" t="s">
        <v>41</v>
      </c>
      <c r="D14" s="74">
        <v>19</v>
      </c>
      <c r="E14" s="76" t="s">
        <v>128</v>
      </c>
      <c r="F14" s="68">
        <v>100</v>
      </c>
      <c r="G14" s="34"/>
      <c r="H14" s="22"/>
      <c r="I14" s="20" t="s">
        <v>38</v>
      </c>
      <c r="J14" s="23">
        <f>IF(I14="Less(-)",-1,1)</f>
        <v>1</v>
      </c>
      <c r="K14" s="24" t="s">
        <v>48</v>
      </c>
      <c r="L14" s="24"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35</v>
      </c>
      <c r="IH14" s="33">
        <v>123.223</v>
      </c>
      <c r="II14" s="33" t="s">
        <v>37</v>
      </c>
    </row>
    <row r="15" spans="1:243" s="32" customFormat="1" ht="94.5">
      <c r="A15" s="70">
        <v>2</v>
      </c>
      <c r="B15" s="69" t="s">
        <v>57</v>
      </c>
      <c r="C15" s="19" t="s">
        <v>42</v>
      </c>
      <c r="D15" s="73"/>
      <c r="E15" s="21"/>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15.75">
      <c r="A16" s="70">
        <v>2.1</v>
      </c>
      <c r="B16" s="69" t="s">
        <v>56</v>
      </c>
      <c r="C16" s="19" t="s">
        <v>44</v>
      </c>
      <c r="D16" s="74">
        <v>10</v>
      </c>
      <c r="E16" s="76" t="s">
        <v>128</v>
      </c>
      <c r="F16" s="68">
        <v>10</v>
      </c>
      <c r="G16" s="34"/>
      <c r="H16" s="34"/>
      <c r="I16" s="20" t="s">
        <v>38</v>
      </c>
      <c r="J16" s="23">
        <f aca="true" t="shared" si="0" ref="J16:J77">IF(I16="Less(-)",-1,1)</f>
        <v>1</v>
      </c>
      <c r="K16" s="24" t="s">
        <v>48</v>
      </c>
      <c r="L16" s="24"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 aca="true" t="shared" si="1" ref="BA16:BA77">total_amount_ba($B$2,$D$2,D16,F16,J16,K16,M16)</f>
        <v>0</v>
      </c>
      <c r="BB16" s="65">
        <f aca="true" t="shared" si="2" ref="BB16:BB77">BA16+SUM(N16:AZ16)</f>
        <v>0</v>
      </c>
      <c r="BC16" s="31" t="str">
        <f aca="true" t="shared" si="3" ref="BC16:BC77">SpellNumber(L16,BB16)</f>
        <v>INR Zero Only</v>
      </c>
      <c r="IE16" s="33">
        <v>2</v>
      </c>
      <c r="IF16" s="33" t="s">
        <v>34</v>
      </c>
      <c r="IG16" s="33" t="s">
        <v>42</v>
      </c>
      <c r="IH16" s="33">
        <v>10</v>
      </c>
      <c r="II16" s="33" t="s">
        <v>37</v>
      </c>
    </row>
    <row r="17" spans="1:243" s="32" customFormat="1" ht="63">
      <c r="A17" s="70">
        <v>3</v>
      </c>
      <c r="B17" s="69" t="s">
        <v>58</v>
      </c>
      <c r="C17" s="19" t="s">
        <v>45</v>
      </c>
      <c r="D17" s="73"/>
      <c r="E17" s="21"/>
      <c r="F17" s="20"/>
      <c r="G17" s="22"/>
      <c r="H17" s="22"/>
      <c r="I17" s="20"/>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15.75">
      <c r="A18" s="70">
        <v>3.1</v>
      </c>
      <c r="B18" s="69" t="s">
        <v>59</v>
      </c>
      <c r="C18" s="19" t="s">
        <v>134</v>
      </c>
      <c r="D18" s="74">
        <v>20</v>
      </c>
      <c r="E18" s="76" t="s">
        <v>129</v>
      </c>
      <c r="F18" s="68">
        <v>10</v>
      </c>
      <c r="G18" s="34"/>
      <c r="H18" s="34"/>
      <c r="I18" s="20" t="s">
        <v>38</v>
      </c>
      <c r="J18" s="23">
        <f t="shared" si="0"/>
        <v>1</v>
      </c>
      <c r="K18" s="24" t="s">
        <v>48</v>
      </c>
      <c r="L18" s="24" t="s">
        <v>7</v>
      </c>
      <c r="M18" s="67"/>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 t="shared" si="1"/>
        <v>0</v>
      </c>
      <c r="BB18" s="65">
        <f t="shared" si="2"/>
        <v>0</v>
      </c>
      <c r="BC18" s="31" t="str">
        <f t="shared" si="3"/>
        <v>INR Zero Only</v>
      </c>
      <c r="IE18" s="33">
        <v>1.01</v>
      </c>
      <c r="IF18" s="33" t="s">
        <v>39</v>
      </c>
      <c r="IG18" s="33" t="s">
        <v>35</v>
      </c>
      <c r="IH18" s="33">
        <v>123.223</v>
      </c>
      <c r="II18" s="33" t="s">
        <v>37</v>
      </c>
    </row>
    <row r="19" spans="1:243" s="32" customFormat="1" ht="15.75">
      <c r="A19" s="70">
        <v>3.2</v>
      </c>
      <c r="B19" s="69" t="s">
        <v>60</v>
      </c>
      <c r="C19" s="19" t="s">
        <v>135</v>
      </c>
      <c r="D19" s="74">
        <v>50</v>
      </c>
      <c r="E19" s="76" t="s">
        <v>129</v>
      </c>
      <c r="F19" s="68">
        <v>10</v>
      </c>
      <c r="G19" s="34"/>
      <c r="H19" s="34"/>
      <c r="I19" s="20" t="s">
        <v>38</v>
      </c>
      <c r="J19" s="23">
        <f t="shared" si="0"/>
        <v>1</v>
      </c>
      <c r="K19" s="24" t="s">
        <v>48</v>
      </c>
      <c r="L19" s="24" t="s">
        <v>7</v>
      </c>
      <c r="M19" s="67"/>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9"/>
      <c r="AV19" s="38"/>
      <c r="AW19" s="38"/>
      <c r="AX19" s="38"/>
      <c r="AY19" s="38"/>
      <c r="AZ19" s="38"/>
      <c r="BA19" s="65">
        <f t="shared" si="1"/>
        <v>0</v>
      </c>
      <c r="BB19" s="65">
        <f t="shared" si="2"/>
        <v>0</v>
      </c>
      <c r="BC19" s="31" t="str">
        <f t="shared" si="3"/>
        <v>INR Zero Only</v>
      </c>
      <c r="IE19" s="33">
        <v>1.02</v>
      </c>
      <c r="IF19" s="33" t="s">
        <v>40</v>
      </c>
      <c r="IG19" s="33" t="s">
        <v>41</v>
      </c>
      <c r="IH19" s="33">
        <v>213</v>
      </c>
      <c r="II19" s="33" t="s">
        <v>37</v>
      </c>
    </row>
    <row r="20" spans="1:243" s="32" customFormat="1" ht="15.75">
      <c r="A20" s="70">
        <v>3.3</v>
      </c>
      <c r="B20" s="69" t="s">
        <v>61</v>
      </c>
      <c r="C20" s="19" t="s">
        <v>136</v>
      </c>
      <c r="D20" s="74">
        <v>200</v>
      </c>
      <c r="E20" s="76" t="s">
        <v>129</v>
      </c>
      <c r="F20" s="68">
        <v>10</v>
      </c>
      <c r="G20" s="34"/>
      <c r="H20" s="34"/>
      <c r="I20" s="20" t="s">
        <v>38</v>
      </c>
      <c r="J20" s="23">
        <f t="shared" si="0"/>
        <v>1</v>
      </c>
      <c r="K20" s="24" t="s">
        <v>48</v>
      </c>
      <c r="L20" s="24" t="s">
        <v>7</v>
      </c>
      <c r="M20" s="67"/>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f t="shared" si="1"/>
        <v>0</v>
      </c>
      <c r="BB20" s="65">
        <f t="shared" si="2"/>
        <v>0</v>
      </c>
      <c r="BC20" s="31" t="str">
        <f t="shared" si="3"/>
        <v>INR Zero Only</v>
      </c>
      <c r="IE20" s="33">
        <v>2</v>
      </c>
      <c r="IF20" s="33" t="s">
        <v>34</v>
      </c>
      <c r="IG20" s="33" t="s">
        <v>42</v>
      </c>
      <c r="IH20" s="33">
        <v>10</v>
      </c>
      <c r="II20" s="33" t="s">
        <v>37</v>
      </c>
    </row>
    <row r="21" spans="1:243" s="32" customFormat="1" ht="15.75">
      <c r="A21" s="70">
        <v>3.4</v>
      </c>
      <c r="B21" s="69" t="s">
        <v>62</v>
      </c>
      <c r="C21" s="19" t="s">
        <v>137</v>
      </c>
      <c r="D21" s="74">
        <v>200</v>
      </c>
      <c r="E21" s="76" t="s">
        <v>129</v>
      </c>
      <c r="F21" s="68">
        <v>10</v>
      </c>
      <c r="G21" s="34"/>
      <c r="H21" s="34"/>
      <c r="I21" s="20" t="s">
        <v>38</v>
      </c>
      <c r="J21" s="23">
        <f t="shared" si="0"/>
        <v>1</v>
      </c>
      <c r="K21" s="24" t="s">
        <v>48</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1"/>
        <v>0</v>
      </c>
      <c r="BB21" s="65">
        <f t="shared" si="2"/>
        <v>0</v>
      </c>
      <c r="BC21" s="31" t="str">
        <f t="shared" si="3"/>
        <v>INR Zero Only</v>
      </c>
      <c r="IE21" s="33">
        <v>3</v>
      </c>
      <c r="IF21" s="33" t="s">
        <v>43</v>
      </c>
      <c r="IG21" s="33" t="s">
        <v>44</v>
      </c>
      <c r="IH21" s="33">
        <v>10</v>
      </c>
      <c r="II21" s="33" t="s">
        <v>37</v>
      </c>
    </row>
    <row r="22" spans="1:243" s="32" customFormat="1" ht="15.75">
      <c r="A22" s="70">
        <v>3.5</v>
      </c>
      <c r="B22" s="71" t="s">
        <v>63</v>
      </c>
      <c r="C22" s="19" t="s">
        <v>138</v>
      </c>
      <c r="D22" s="75">
        <v>10</v>
      </c>
      <c r="E22" s="77" t="s">
        <v>130</v>
      </c>
      <c r="F22" s="68">
        <v>10</v>
      </c>
      <c r="G22" s="34"/>
      <c r="H22" s="34"/>
      <c r="I22" s="20" t="s">
        <v>38</v>
      </c>
      <c r="J22" s="23">
        <f t="shared" si="0"/>
        <v>1</v>
      </c>
      <c r="K22" s="24" t="s">
        <v>48</v>
      </c>
      <c r="L22" s="24"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1"/>
        <v>0</v>
      </c>
      <c r="BB22" s="65">
        <f t="shared" si="2"/>
        <v>0</v>
      </c>
      <c r="BC22" s="31" t="str">
        <f t="shared" si="3"/>
        <v>INR Zero Only</v>
      </c>
      <c r="IE22" s="33">
        <v>1.01</v>
      </c>
      <c r="IF22" s="33" t="s">
        <v>39</v>
      </c>
      <c r="IG22" s="33" t="s">
        <v>35</v>
      </c>
      <c r="IH22" s="33">
        <v>123.223</v>
      </c>
      <c r="II22" s="33" t="s">
        <v>37</v>
      </c>
    </row>
    <row r="23" spans="1:243" s="32" customFormat="1" ht="47.25">
      <c r="A23" s="72">
        <v>4</v>
      </c>
      <c r="B23" s="71" t="s">
        <v>64</v>
      </c>
      <c r="C23" s="19" t="s">
        <v>139</v>
      </c>
      <c r="D23" s="73"/>
      <c r="E23" s="21"/>
      <c r="F23" s="20"/>
      <c r="G23" s="22"/>
      <c r="H23" s="22"/>
      <c r="I23" s="20"/>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15.75">
      <c r="A24" s="70">
        <v>4.1</v>
      </c>
      <c r="B24" s="71" t="s">
        <v>65</v>
      </c>
      <c r="C24" s="19" t="s">
        <v>140</v>
      </c>
      <c r="D24" s="75">
        <v>25</v>
      </c>
      <c r="E24" s="77" t="s">
        <v>130</v>
      </c>
      <c r="F24" s="68">
        <v>100</v>
      </c>
      <c r="G24" s="34"/>
      <c r="H24" s="34"/>
      <c r="I24" s="20" t="s">
        <v>38</v>
      </c>
      <c r="J24" s="23">
        <f t="shared" si="0"/>
        <v>1</v>
      </c>
      <c r="K24" s="24" t="s">
        <v>48</v>
      </c>
      <c r="L24" s="24"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 t="shared" si="1"/>
        <v>0</v>
      </c>
      <c r="BB24" s="65">
        <f t="shared" si="2"/>
        <v>0</v>
      </c>
      <c r="BC24" s="31" t="str">
        <f t="shared" si="3"/>
        <v>INR Zero Only</v>
      </c>
      <c r="IE24" s="33">
        <v>1.02</v>
      </c>
      <c r="IF24" s="33" t="s">
        <v>40</v>
      </c>
      <c r="IG24" s="33" t="s">
        <v>41</v>
      </c>
      <c r="IH24" s="33">
        <v>213</v>
      </c>
      <c r="II24" s="33" t="s">
        <v>37</v>
      </c>
    </row>
    <row r="25" spans="1:243" s="32" customFormat="1" ht="78.75">
      <c r="A25" s="70">
        <v>5</v>
      </c>
      <c r="B25" s="69" t="s">
        <v>66</v>
      </c>
      <c r="C25" s="19" t="s">
        <v>141</v>
      </c>
      <c r="D25" s="73"/>
      <c r="E25" s="21"/>
      <c r="F25" s="20"/>
      <c r="G25" s="22"/>
      <c r="H25" s="22"/>
      <c r="I25" s="20"/>
      <c r="J25" s="23"/>
      <c r="K25" s="24"/>
      <c r="L25" s="24"/>
      <c r="M25" s="25"/>
      <c r="N25" s="26"/>
      <c r="O25" s="26"/>
      <c r="P25" s="27"/>
      <c r="Q25" s="26"/>
      <c r="R25" s="26"/>
      <c r="S25" s="2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9"/>
      <c r="BB25" s="30"/>
      <c r="BC25" s="31"/>
      <c r="IE25" s="33">
        <v>2</v>
      </c>
      <c r="IF25" s="33" t="s">
        <v>34</v>
      </c>
      <c r="IG25" s="33" t="s">
        <v>42</v>
      </c>
      <c r="IH25" s="33">
        <v>10</v>
      </c>
      <c r="II25" s="33" t="s">
        <v>37</v>
      </c>
    </row>
    <row r="26" spans="1:243" s="32" customFormat="1" ht="15.75">
      <c r="A26" s="70">
        <v>5.1</v>
      </c>
      <c r="B26" s="69" t="s">
        <v>67</v>
      </c>
      <c r="C26" s="19" t="s">
        <v>142</v>
      </c>
      <c r="D26" s="74">
        <v>15</v>
      </c>
      <c r="E26" s="76" t="s">
        <v>129</v>
      </c>
      <c r="F26" s="68">
        <v>10</v>
      </c>
      <c r="G26" s="34"/>
      <c r="H26" s="34"/>
      <c r="I26" s="20" t="s">
        <v>38</v>
      </c>
      <c r="J26" s="23">
        <f t="shared" si="0"/>
        <v>1</v>
      </c>
      <c r="K26" s="24" t="s">
        <v>48</v>
      </c>
      <c r="L26" s="24" t="s">
        <v>7</v>
      </c>
      <c r="M26" s="67"/>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 t="shared" si="1"/>
        <v>0</v>
      </c>
      <c r="BB26" s="65">
        <f t="shared" si="2"/>
        <v>0</v>
      </c>
      <c r="BC26" s="31" t="str">
        <f t="shared" si="3"/>
        <v>INR Zero Only</v>
      </c>
      <c r="IE26" s="33">
        <v>3</v>
      </c>
      <c r="IF26" s="33" t="s">
        <v>43</v>
      </c>
      <c r="IG26" s="33" t="s">
        <v>44</v>
      </c>
      <c r="IH26" s="33">
        <v>10</v>
      </c>
      <c r="II26" s="33" t="s">
        <v>37</v>
      </c>
    </row>
    <row r="27" spans="1:243" s="32" customFormat="1" ht="15.75">
      <c r="A27" s="70">
        <v>5.2</v>
      </c>
      <c r="B27" s="69" t="s">
        <v>68</v>
      </c>
      <c r="C27" s="19" t="s">
        <v>143</v>
      </c>
      <c r="D27" s="74">
        <v>20</v>
      </c>
      <c r="E27" s="76" t="s">
        <v>129</v>
      </c>
      <c r="F27" s="68">
        <v>10</v>
      </c>
      <c r="G27" s="34"/>
      <c r="H27" s="34"/>
      <c r="I27" s="20" t="s">
        <v>38</v>
      </c>
      <c r="J27" s="23">
        <f t="shared" si="0"/>
        <v>1</v>
      </c>
      <c r="K27" s="24" t="s">
        <v>48</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 t="shared" si="1"/>
        <v>0</v>
      </c>
      <c r="BB27" s="65">
        <f t="shared" si="2"/>
        <v>0</v>
      </c>
      <c r="BC27" s="31" t="str">
        <f t="shared" si="3"/>
        <v>INR Zero Only</v>
      </c>
      <c r="IE27" s="33">
        <v>1.01</v>
      </c>
      <c r="IF27" s="33" t="s">
        <v>39</v>
      </c>
      <c r="IG27" s="33" t="s">
        <v>35</v>
      </c>
      <c r="IH27" s="33">
        <v>123.223</v>
      </c>
      <c r="II27" s="33" t="s">
        <v>37</v>
      </c>
    </row>
    <row r="28" spans="1:243" s="32" customFormat="1" ht="47.25">
      <c r="A28" s="72">
        <v>6</v>
      </c>
      <c r="B28" s="71" t="s">
        <v>69</v>
      </c>
      <c r="C28" s="19" t="s">
        <v>144</v>
      </c>
      <c r="D28" s="75">
        <v>50</v>
      </c>
      <c r="E28" s="77" t="s">
        <v>130</v>
      </c>
      <c r="F28" s="68">
        <v>10</v>
      </c>
      <c r="G28" s="34"/>
      <c r="H28" s="34"/>
      <c r="I28" s="20" t="s">
        <v>38</v>
      </c>
      <c r="J28" s="23">
        <f t="shared" si="0"/>
        <v>1</v>
      </c>
      <c r="K28" s="24" t="s">
        <v>48</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9"/>
      <c r="AV28" s="38"/>
      <c r="AW28" s="38"/>
      <c r="AX28" s="38"/>
      <c r="AY28" s="38"/>
      <c r="AZ28" s="38"/>
      <c r="BA28" s="65">
        <f t="shared" si="1"/>
        <v>0</v>
      </c>
      <c r="BB28" s="65">
        <f t="shared" si="2"/>
        <v>0</v>
      </c>
      <c r="BC28" s="31" t="str">
        <f t="shared" si="3"/>
        <v>INR Zero Only</v>
      </c>
      <c r="IE28" s="33">
        <v>1.02</v>
      </c>
      <c r="IF28" s="33" t="s">
        <v>40</v>
      </c>
      <c r="IG28" s="33" t="s">
        <v>41</v>
      </c>
      <c r="IH28" s="33">
        <v>213</v>
      </c>
      <c r="II28" s="33" t="s">
        <v>37</v>
      </c>
    </row>
    <row r="29" spans="1:243" s="32" customFormat="1" ht="47.25">
      <c r="A29" s="72">
        <v>7</v>
      </c>
      <c r="B29" s="71" t="s">
        <v>70</v>
      </c>
      <c r="C29" s="19" t="s">
        <v>145</v>
      </c>
      <c r="D29" s="73"/>
      <c r="E29" s="21"/>
      <c r="F29" s="20"/>
      <c r="G29" s="22"/>
      <c r="H29" s="22"/>
      <c r="I29" s="20"/>
      <c r="J29" s="23"/>
      <c r="K29" s="24"/>
      <c r="L29" s="24"/>
      <c r="M29" s="25"/>
      <c r="N29" s="26"/>
      <c r="O29" s="26"/>
      <c r="P29" s="27"/>
      <c r="Q29" s="26"/>
      <c r="R29" s="26"/>
      <c r="S29" s="2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9"/>
      <c r="BB29" s="30"/>
      <c r="BC29" s="31"/>
      <c r="IE29" s="33">
        <v>2</v>
      </c>
      <c r="IF29" s="33" t="s">
        <v>34</v>
      </c>
      <c r="IG29" s="33" t="s">
        <v>42</v>
      </c>
      <c r="IH29" s="33">
        <v>10</v>
      </c>
      <c r="II29" s="33" t="s">
        <v>37</v>
      </c>
    </row>
    <row r="30" spans="1:243" s="32" customFormat="1" ht="15.75">
      <c r="A30" s="70">
        <v>7.1</v>
      </c>
      <c r="B30" s="71" t="s">
        <v>71</v>
      </c>
      <c r="C30" s="19" t="s">
        <v>146</v>
      </c>
      <c r="D30" s="75">
        <v>2</v>
      </c>
      <c r="E30" s="77" t="s">
        <v>131</v>
      </c>
      <c r="F30" s="68">
        <v>10</v>
      </c>
      <c r="G30" s="34"/>
      <c r="H30" s="34"/>
      <c r="I30" s="20" t="s">
        <v>38</v>
      </c>
      <c r="J30" s="23">
        <f t="shared" si="0"/>
        <v>1</v>
      </c>
      <c r="K30" s="24" t="s">
        <v>48</v>
      </c>
      <c r="L30" s="24"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5">
        <f t="shared" si="1"/>
        <v>0</v>
      </c>
      <c r="BB30" s="65">
        <f t="shared" si="2"/>
        <v>0</v>
      </c>
      <c r="BC30" s="31" t="str">
        <f t="shared" si="3"/>
        <v>INR Zero Only</v>
      </c>
      <c r="IE30" s="33">
        <v>3</v>
      </c>
      <c r="IF30" s="33" t="s">
        <v>43</v>
      </c>
      <c r="IG30" s="33" t="s">
        <v>44</v>
      </c>
      <c r="IH30" s="33">
        <v>10</v>
      </c>
      <c r="II30" s="33" t="s">
        <v>37</v>
      </c>
    </row>
    <row r="31" spans="1:243" s="32" customFormat="1" ht="15.75">
      <c r="A31" s="70">
        <v>7.2</v>
      </c>
      <c r="B31" s="71" t="s">
        <v>72</v>
      </c>
      <c r="C31" s="19" t="s">
        <v>147</v>
      </c>
      <c r="D31" s="75">
        <v>6</v>
      </c>
      <c r="E31" s="77" t="s">
        <v>131</v>
      </c>
      <c r="F31" s="68">
        <v>10</v>
      </c>
      <c r="G31" s="34"/>
      <c r="H31" s="34"/>
      <c r="I31" s="20" t="s">
        <v>38</v>
      </c>
      <c r="J31" s="23">
        <f t="shared" si="0"/>
        <v>1</v>
      </c>
      <c r="K31" s="24" t="s">
        <v>48</v>
      </c>
      <c r="L31" s="24"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1"/>
        <v>0</v>
      </c>
      <c r="BB31" s="65">
        <f t="shared" si="2"/>
        <v>0</v>
      </c>
      <c r="BC31" s="31" t="str">
        <f t="shared" si="3"/>
        <v>INR Zero Only</v>
      </c>
      <c r="IE31" s="33">
        <v>1.01</v>
      </c>
      <c r="IF31" s="33" t="s">
        <v>39</v>
      </c>
      <c r="IG31" s="33" t="s">
        <v>35</v>
      </c>
      <c r="IH31" s="33">
        <v>123.223</v>
      </c>
      <c r="II31" s="33" t="s">
        <v>37</v>
      </c>
    </row>
    <row r="32" spans="1:243" s="32" customFormat="1" ht="15.75">
      <c r="A32" s="70">
        <v>7.3</v>
      </c>
      <c r="B32" s="71" t="s">
        <v>73</v>
      </c>
      <c r="C32" s="19" t="s">
        <v>148</v>
      </c>
      <c r="D32" s="75">
        <v>4</v>
      </c>
      <c r="E32" s="77" t="s">
        <v>131</v>
      </c>
      <c r="F32" s="68">
        <v>10</v>
      </c>
      <c r="G32" s="34"/>
      <c r="H32" s="34"/>
      <c r="I32" s="20" t="s">
        <v>38</v>
      </c>
      <c r="J32" s="23">
        <f t="shared" si="0"/>
        <v>1</v>
      </c>
      <c r="K32" s="24" t="s">
        <v>48</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f t="shared" si="1"/>
        <v>0</v>
      </c>
      <c r="BB32" s="65">
        <f t="shared" si="2"/>
        <v>0</v>
      </c>
      <c r="BC32" s="31" t="str">
        <f t="shared" si="3"/>
        <v>INR Zero Only</v>
      </c>
      <c r="IE32" s="33">
        <v>1.02</v>
      </c>
      <c r="IF32" s="33" t="s">
        <v>40</v>
      </c>
      <c r="IG32" s="33" t="s">
        <v>41</v>
      </c>
      <c r="IH32" s="33">
        <v>213</v>
      </c>
      <c r="II32" s="33" t="s">
        <v>37</v>
      </c>
    </row>
    <row r="33" spans="1:243" s="32" customFormat="1" ht="15.75">
      <c r="A33" s="70">
        <v>7.4</v>
      </c>
      <c r="B33" s="71" t="s">
        <v>74</v>
      </c>
      <c r="C33" s="19" t="s">
        <v>149</v>
      </c>
      <c r="D33" s="75">
        <v>2</v>
      </c>
      <c r="E33" s="77" t="s">
        <v>131</v>
      </c>
      <c r="F33" s="68">
        <v>100</v>
      </c>
      <c r="G33" s="34"/>
      <c r="H33" s="34"/>
      <c r="I33" s="20" t="s">
        <v>38</v>
      </c>
      <c r="J33" s="23">
        <f t="shared" si="0"/>
        <v>1</v>
      </c>
      <c r="K33" s="24" t="s">
        <v>48</v>
      </c>
      <c r="L33" s="24"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1"/>
        <v>0</v>
      </c>
      <c r="BB33" s="65">
        <f t="shared" si="2"/>
        <v>0</v>
      </c>
      <c r="BC33" s="31" t="str">
        <f t="shared" si="3"/>
        <v>INR Zero Only</v>
      </c>
      <c r="IE33" s="33">
        <v>1.02</v>
      </c>
      <c r="IF33" s="33" t="s">
        <v>40</v>
      </c>
      <c r="IG33" s="33" t="s">
        <v>41</v>
      </c>
      <c r="IH33" s="33">
        <v>213</v>
      </c>
      <c r="II33" s="33" t="s">
        <v>37</v>
      </c>
    </row>
    <row r="34" spans="1:243" s="32" customFormat="1" ht="47.25">
      <c r="A34" s="72">
        <v>8</v>
      </c>
      <c r="B34" s="71" t="s">
        <v>75</v>
      </c>
      <c r="C34" s="19" t="s">
        <v>150</v>
      </c>
      <c r="D34" s="75">
        <v>45</v>
      </c>
      <c r="E34" s="77" t="s">
        <v>130</v>
      </c>
      <c r="F34" s="68">
        <v>10</v>
      </c>
      <c r="G34" s="34"/>
      <c r="H34" s="34"/>
      <c r="I34" s="20" t="s">
        <v>38</v>
      </c>
      <c r="J34" s="23">
        <f t="shared" si="0"/>
        <v>1</v>
      </c>
      <c r="K34" s="24" t="s">
        <v>48</v>
      </c>
      <c r="L34" s="24" t="s">
        <v>7</v>
      </c>
      <c r="M34" s="67"/>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1"/>
        <v>0</v>
      </c>
      <c r="BB34" s="65">
        <f t="shared" si="2"/>
        <v>0</v>
      </c>
      <c r="BC34" s="31" t="str">
        <f t="shared" si="3"/>
        <v>INR Zero Only</v>
      </c>
      <c r="IE34" s="33">
        <v>2</v>
      </c>
      <c r="IF34" s="33" t="s">
        <v>34</v>
      </c>
      <c r="IG34" s="33" t="s">
        <v>42</v>
      </c>
      <c r="IH34" s="33">
        <v>10</v>
      </c>
      <c r="II34" s="33" t="s">
        <v>37</v>
      </c>
    </row>
    <row r="35" spans="1:243" s="32" customFormat="1" ht="47.25">
      <c r="A35" s="72">
        <v>9</v>
      </c>
      <c r="B35" s="71" t="s">
        <v>76</v>
      </c>
      <c r="C35" s="19" t="s">
        <v>151</v>
      </c>
      <c r="D35" s="73"/>
      <c r="E35" s="21"/>
      <c r="F35" s="20"/>
      <c r="G35" s="22"/>
      <c r="H35" s="22"/>
      <c r="I35" s="20"/>
      <c r="J35" s="23"/>
      <c r="K35" s="24"/>
      <c r="L35" s="24"/>
      <c r="M35" s="25"/>
      <c r="N35" s="26"/>
      <c r="O35" s="26"/>
      <c r="P35" s="27"/>
      <c r="Q35" s="26"/>
      <c r="R35" s="26"/>
      <c r="S35" s="2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29"/>
      <c r="BB35" s="30"/>
      <c r="BC35" s="31"/>
      <c r="IE35" s="33">
        <v>3</v>
      </c>
      <c r="IF35" s="33" t="s">
        <v>43</v>
      </c>
      <c r="IG35" s="33" t="s">
        <v>44</v>
      </c>
      <c r="IH35" s="33">
        <v>10</v>
      </c>
      <c r="II35" s="33" t="s">
        <v>37</v>
      </c>
    </row>
    <row r="36" spans="1:243" s="32" customFormat="1" ht="15.75">
      <c r="A36" s="70">
        <v>9.1</v>
      </c>
      <c r="B36" s="71" t="s">
        <v>77</v>
      </c>
      <c r="C36" s="19" t="s">
        <v>152</v>
      </c>
      <c r="D36" s="75">
        <v>45</v>
      </c>
      <c r="E36" s="77" t="s">
        <v>130</v>
      </c>
      <c r="F36" s="68">
        <v>10</v>
      </c>
      <c r="G36" s="34"/>
      <c r="H36" s="34"/>
      <c r="I36" s="20" t="s">
        <v>38</v>
      </c>
      <c r="J36" s="23">
        <f t="shared" si="0"/>
        <v>1</v>
      </c>
      <c r="K36" s="24" t="s">
        <v>48</v>
      </c>
      <c r="L36" s="24"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1"/>
        <v>0</v>
      </c>
      <c r="BB36" s="65">
        <f t="shared" si="2"/>
        <v>0</v>
      </c>
      <c r="BC36" s="31" t="str">
        <f t="shared" si="3"/>
        <v>INR Zero Only</v>
      </c>
      <c r="IE36" s="33">
        <v>1.01</v>
      </c>
      <c r="IF36" s="33" t="s">
        <v>39</v>
      </c>
      <c r="IG36" s="33" t="s">
        <v>35</v>
      </c>
      <c r="IH36" s="33">
        <v>123.223</v>
      </c>
      <c r="II36" s="33" t="s">
        <v>37</v>
      </c>
    </row>
    <row r="37" spans="1:243" s="32" customFormat="1" ht="15.75">
      <c r="A37" s="70">
        <v>9.2</v>
      </c>
      <c r="B37" s="71" t="s">
        <v>71</v>
      </c>
      <c r="C37" s="19" t="s">
        <v>153</v>
      </c>
      <c r="D37" s="75">
        <v>4</v>
      </c>
      <c r="E37" s="77" t="s">
        <v>131</v>
      </c>
      <c r="F37" s="68">
        <v>10</v>
      </c>
      <c r="G37" s="34"/>
      <c r="H37" s="34"/>
      <c r="I37" s="20" t="s">
        <v>38</v>
      </c>
      <c r="J37" s="23">
        <f t="shared" si="0"/>
        <v>1</v>
      </c>
      <c r="K37" s="24" t="s">
        <v>48</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9"/>
      <c r="AV37" s="38"/>
      <c r="AW37" s="38"/>
      <c r="AX37" s="38"/>
      <c r="AY37" s="38"/>
      <c r="AZ37" s="38"/>
      <c r="BA37" s="65">
        <f t="shared" si="1"/>
        <v>0</v>
      </c>
      <c r="BB37" s="65">
        <f t="shared" si="2"/>
        <v>0</v>
      </c>
      <c r="BC37" s="31" t="str">
        <f t="shared" si="3"/>
        <v>INR Zero Only</v>
      </c>
      <c r="IE37" s="33">
        <v>1.02</v>
      </c>
      <c r="IF37" s="33" t="s">
        <v>40</v>
      </c>
      <c r="IG37" s="33" t="s">
        <v>41</v>
      </c>
      <c r="IH37" s="33">
        <v>213</v>
      </c>
      <c r="II37" s="33" t="s">
        <v>37</v>
      </c>
    </row>
    <row r="38" spans="1:243" s="32" customFormat="1" ht="15.75">
      <c r="A38" s="70">
        <v>9.3</v>
      </c>
      <c r="B38" s="71" t="s">
        <v>78</v>
      </c>
      <c r="C38" s="19" t="s">
        <v>154</v>
      </c>
      <c r="D38" s="75">
        <v>2</v>
      </c>
      <c r="E38" s="77" t="s">
        <v>131</v>
      </c>
      <c r="F38" s="68">
        <v>10</v>
      </c>
      <c r="G38" s="34"/>
      <c r="H38" s="34"/>
      <c r="I38" s="20" t="s">
        <v>38</v>
      </c>
      <c r="J38" s="23">
        <f t="shared" si="0"/>
        <v>1</v>
      </c>
      <c r="K38" s="24" t="s">
        <v>48</v>
      </c>
      <c r="L38" s="24" t="s">
        <v>7</v>
      </c>
      <c r="M38" s="67"/>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 t="shared" si="1"/>
        <v>0</v>
      </c>
      <c r="BB38" s="65">
        <f t="shared" si="2"/>
        <v>0</v>
      </c>
      <c r="BC38" s="31" t="str">
        <f t="shared" si="3"/>
        <v>INR Zero Only</v>
      </c>
      <c r="IE38" s="33">
        <v>2</v>
      </c>
      <c r="IF38" s="33" t="s">
        <v>34</v>
      </c>
      <c r="IG38" s="33" t="s">
        <v>42</v>
      </c>
      <c r="IH38" s="33">
        <v>10</v>
      </c>
      <c r="II38" s="33" t="s">
        <v>37</v>
      </c>
    </row>
    <row r="39" spans="1:243" s="32" customFormat="1" ht="15.75">
      <c r="A39" s="70">
        <v>9.4</v>
      </c>
      <c r="B39" s="71" t="s">
        <v>79</v>
      </c>
      <c r="C39" s="19" t="s">
        <v>155</v>
      </c>
      <c r="D39" s="75">
        <v>2</v>
      </c>
      <c r="E39" s="77" t="s">
        <v>131</v>
      </c>
      <c r="F39" s="68">
        <v>10</v>
      </c>
      <c r="G39" s="34"/>
      <c r="H39" s="34"/>
      <c r="I39" s="20" t="s">
        <v>38</v>
      </c>
      <c r="J39" s="23">
        <f t="shared" si="0"/>
        <v>1</v>
      </c>
      <c r="K39" s="24" t="s">
        <v>48</v>
      </c>
      <c r="L39" s="24" t="s">
        <v>7</v>
      </c>
      <c r="M39" s="67"/>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1"/>
        <v>0</v>
      </c>
      <c r="BB39" s="65">
        <f t="shared" si="2"/>
        <v>0</v>
      </c>
      <c r="BC39" s="31" t="str">
        <f t="shared" si="3"/>
        <v>INR Zero Only</v>
      </c>
      <c r="IE39" s="33">
        <v>3</v>
      </c>
      <c r="IF39" s="33" t="s">
        <v>43</v>
      </c>
      <c r="IG39" s="33" t="s">
        <v>44</v>
      </c>
      <c r="IH39" s="33">
        <v>10</v>
      </c>
      <c r="II39" s="33" t="s">
        <v>37</v>
      </c>
    </row>
    <row r="40" spans="1:243" s="32" customFormat="1" ht="15.75">
      <c r="A40" s="70">
        <v>9.5</v>
      </c>
      <c r="B40" s="71" t="s">
        <v>80</v>
      </c>
      <c r="C40" s="19" t="s">
        <v>156</v>
      </c>
      <c r="D40" s="75">
        <v>1</v>
      </c>
      <c r="E40" s="77" t="s">
        <v>131</v>
      </c>
      <c r="F40" s="68">
        <v>10</v>
      </c>
      <c r="G40" s="34"/>
      <c r="H40" s="34"/>
      <c r="I40" s="20" t="s">
        <v>38</v>
      </c>
      <c r="J40" s="23">
        <f t="shared" si="0"/>
        <v>1</v>
      </c>
      <c r="K40" s="24" t="s">
        <v>48</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1"/>
        <v>0</v>
      </c>
      <c r="BB40" s="65">
        <f t="shared" si="2"/>
        <v>0</v>
      </c>
      <c r="BC40" s="31" t="str">
        <f t="shared" si="3"/>
        <v>INR Zero Only</v>
      </c>
      <c r="IE40" s="33">
        <v>1.01</v>
      </c>
      <c r="IF40" s="33" t="s">
        <v>39</v>
      </c>
      <c r="IG40" s="33" t="s">
        <v>35</v>
      </c>
      <c r="IH40" s="33">
        <v>123.223</v>
      </c>
      <c r="II40" s="33" t="s">
        <v>37</v>
      </c>
    </row>
    <row r="41" spans="1:243" s="32" customFormat="1" ht="15.75">
      <c r="A41" s="70">
        <v>9.6</v>
      </c>
      <c r="B41" s="71" t="s">
        <v>81</v>
      </c>
      <c r="C41" s="19" t="s">
        <v>157</v>
      </c>
      <c r="D41" s="75">
        <v>2</v>
      </c>
      <c r="E41" s="77" t="s">
        <v>131</v>
      </c>
      <c r="F41" s="68">
        <v>10</v>
      </c>
      <c r="G41" s="34"/>
      <c r="H41" s="34"/>
      <c r="I41" s="20" t="s">
        <v>38</v>
      </c>
      <c r="J41" s="23">
        <f t="shared" si="0"/>
        <v>1</v>
      </c>
      <c r="K41" s="24" t="s">
        <v>48</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 t="shared" si="1"/>
        <v>0</v>
      </c>
      <c r="BB41" s="65">
        <f t="shared" si="2"/>
        <v>0</v>
      </c>
      <c r="BC41" s="31" t="str">
        <f t="shared" si="3"/>
        <v>INR Zero Only</v>
      </c>
      <c r="IE41" s="33">
        <v>1.02</v>
      </c>
      <c r="IF41" s="33" t="s">
        <v>40</v>
      </c>
      <c r="IG41" s="33" t="s">
        <v>41</v>
      </c>
      <c r="IH41" s="33">
        <v>213</v>
      </c>
      <c r="II41" s="33" t="s">
        <v>37</v>
      </c>
    </row>
    <row r="42" spans="1:243" s="32" customFormat="1" ht="15.75">
      <c r="A42" s="70">
        <v>9.7</v>
      </c>
      <c r="B42" s="71" t="s">
        <v>82</v>
      </c>
      <c r="C42" s="19" t="s">
        <v>158</v>
      </c>
      <c r="D42" s="75">
        <v>35</v>
      </c>
      <c r="E42" s="77" t="s">
        <v>130</v>
      </c>
      <c r="F42" s="68">
        <v>100</v>
      </c>
      <c r="G42" s="34"/>
      <c r="H42" s="34"/>
      <c r="I42" s="20" t="s">
        <v>38</v>
      </c>
      <c r="J42" s="23">
        <f t="shared" si="0"/>
        <v>1</v>
      </c>
      <c r="K42" s="24" t="s">
        <v>48</v>
      </c>
      <c r="L42" s="24"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1"/>
        <v>0</v>
      </c>
      <c r="BB42" s="65">
        <f t="shared" si="2"/>
        <v>0</v>
      </c>
      <c r="BC42" s="31" t="str">
        <f t="shared" si="3"/>
        <v>INR Zero Only</v>
      </c>
      <c r="IE42" s="33">
        <v>1.02</v>
      </c>
      <c r="IF42" s="33" t="s">
        <v>40</v>
      </c>
      <c r="IG42" s="33" t="s">
        <v>41</v>
      </c>
      <c r="IH42" s="33">
        <v>213</v>
      </c>
      <c r="II42" s="33" t="s">
        <v>37</v>
      </c>
    </row>
    <row r="43" spans="1:243" s="32" customFormat="1" ht="15.75">
      <c r="A43" s="70">
        <v>9.8</v>
      </c>
      <c r="B43" s="71" t="s">
        <v>83</v>
      </c>
      <c r="C43" s="19" t="s">
        <v>159</v>
      </c>
      <c r="D43" s="75">
        <v>10</v>
      </c>
      <c r="E43" s="77" t="s">
        <v>131</v>
      </c>
      <c r="F43" s="68">
        <v>10</v>
      </c>
      <c r="G43" s="34"/>
      <c r="H43" s="34"/>
      <c r="I43" s="20" t="s">
        <v>38</v>
      </c>
      <c r="J43" s="23">
        <f t="shared" si="0"/>
        <v>1</v>
      </c>
      <c r="K43" s="24" t="s">
        <v>48</v>
      </c>
      <c r="L43" s="24" t="s">
        <v>7</v>
      </c>
      <c r="M43" s="67"/>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f t="shared" si="1"/>
        <v>0</v>
      </c>
      <c r="BB43" s="65">
        <f t="shared" si="2"/>
        <v>0</v>
      </c>
      <c r="BC43" s="31" t="str">
        <f t="shared" si="3"/>
        <v>INR Zero Only</v>
      </c>
      <c r="IE43" s="33">
        <v>2</v>
      </c>
      <c r="IF43" s="33" t="s">
        <v>34</v>
      </c>
      <c r="IG43" s="33" t="s">
        <v>42</v>
      </c>
      <c r="IH43" s="33">
        <v>10</v>
      </c>
      <c r="II43" s="33" t="s">
        <v>37</v>
      </c>
    </row>
    <row r="44" spans="1:243" s="32" customFormat="1" ht="15.75">
      <c r="A44" s="70">
        <v>9.9</v>
      </c>
      <c r="B44" s="71" t="s">
        <v>84</v>
      </c>
      <c r="C44" s="19" t="s">
        <v>160</v>
      </c>
      <c r="D44" s="75">
        <v>20</v>
      </c>
      <c r="E44" s="77" t="s">
        <v>131</v>
      </c>
      <c r="F44" s="68">
        <v>10</v>
      </c>
      <c r="G44" s="34"/>
      <c r="H44" s="34"/>
      <c r="I44" s="20" t="s">
        <v>38</v>
      </c>
      <c r="J44" s="23">
        <f t="shared" si="0"/>
        <v>1</v>
      </c>
      <c r="K44" s="24" t="s">
        <v>48</v>
      </c>
      <c r="L44" s="24"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1"/>
        <v>0</v>
      </c>
      <c r="BB44" s="65">
        <f t="shared" si="2"/>
        <v>0</v>
      </c>
      <c r="BC44" s="31" t="str">
        <f t="shared" si="3"/>
        <v>INR Zero Only</v>
      </c>
      <c r="IE44" s="33">
        <v>3</v>
      </c>
      <c r="IF44" s="33" t="s">
        <v>43</v>
      </c>
      <c r="IG44" s="33" t="s">
        <v>44</v>
      </c>
      <c r="IH44" s="33">
        <v>10</v>
      </c>
      <c r="II44" s="33" t="s">
        <v>37</v>
      </c>
    </row>
    <row r="45" spans="1:243" s="32" customFormat="1" ht="47.25">
      <c r="A45" s="72">
        <v>10</v>
      </c>
      <c r="B45" s="71" t="s">
        <v>85</v>
      </c>
      <c r="C45" s="19" t="s">
        <v>161</v>
      </c>
      <c r="D45" s="73"/>
      <c r="E45" s="21"/>
      <c r="F45" s="20"/>
      <c r="G45" s="22"/>
      <c r="H45" s="22"/>
      <c r="I45" s="20"/>
      <c r="J45" s="23"/>
      <c r="K45" s="24"/>
      <c r="L45" s="24"/>
      <c r="M45" s="25"/>
      <c r="N45" s="26"/>
      <c r="O45" s="26"/>
      <c r="P45" s="27"/>
      <c r="Q45" s="26"/>
      <c r="R45" s="26"/>
      <c r="S45" s="2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29"/>
      <c r="BB45" s="30"/>
      <c r="BC45" s="31"/>
      <c r="IE45" s="33">
        <v>1.01</v>
      </c>
      <c r="IF45" s="33" t="s">
        <v>39</v>
      </c>
      <c r="IG45" s="33" t="s">
        <v>35</v>
      </c>
      <c r="IH45" s="33">
        <v>123.223</v>
      </c>
      <c r="II45" s="33" t="s">
        <v>37</v>
      </c>
    </row>
    <row r="46" spans="1:243" s="32" customFormat="1" ht="15.75">
      <c r="A46" s="70">
        <v>10.1</v>
      </c>
      <c r="B46" s="71" t="s">
        <v>86</v>
      </c>
      <c r="C46" s="19" t="s">
        <v>162</v>
      </c>
      <c r="D46" s="75">
        <v>2</v>
      </c>
      <c r="E46" s="77" t="s">
        <v>131</v>
      </c>
      <c r="F46" s="68">
        <v>10</v>
      </c>
      <c r="G46" s="34"/>
      <c r="H46" s="34"/>
      <c r="I46" s="20" t="s">
        <v>38</v>
      </c>
      <c r="J46" s="23">
        <f t="shared" si="0"/>
        <v>1</v>
      </c>
      <c r="K46" s="24" t="s">
        <v>48</v>
      </c>
      <c r="L46" s="24" t="s">
        <v>7</v>
      </c>
      <c r="M46" s="67"/>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9"/>
      <c r="AV46" s="38"/>
      <c r="AW46" s="38"/>
      <c r="AX46" s="38"/>
      <c r="AY46" s="38"/>
      <c r="AZ46" s="38"/>
      <c r="BA46" s="65">
        <f t="shared" si="1"/>
        <v>0</v>
      </c>
      <c r="BB46" s="65">
        <f t="shared" si="2"/>
        <v>0</v>
      </c>
      <c r="BC46" s="31" t="str">
        <f t="shared" si="3"/>
        <v>INR Zero Only</v>
      </c>
      <c r="IE46" s="33">
        <v>1.02</v>
      </c>
      <c r="IF46" s="33" t="s">
        <v>40</v>
      </c>
      <c r="IG46" s="33" t="s">
        <v>41</v>
      </c>
      <c r="IH46" s="33">
        <v>213</v>
      </c>
      <c r="II46" s="33" t="s">
        <v>37</v>
      </c>
    </row>
    <row r="47" spans="1:243" s="32" customFormat="1" ht="15.75">
      <c r="A47" s="70">
        <v>10.2</v>
      </c>
      <c r="B47" s="71" t="s">
        <v>87</v>
      </c>
      <c r="C47" s="19" t="s">
        <v>163</v>
      </c>
      <c r="D47" s="75">
        <v>10</v>
      </c>
      <c r="E47" s="77" t="s">
        <v>131</v>
      </c>
      <c r="F47" s="68">
        <v>10</v>
      </c>
      <c r="G47" s="34"/>
      <c r="H47" s="34"/>
      <c r="I47" s="20" t="s">
        <v>38</v>
      </c>
      <c r="J47" s="23">
        <f t="shared" si="0"/>
        <v>1</v>
      </c>
      <c r="K47" s="24" t="s">
        <v>48</v>
      </c>
      <c r="L47" s="24"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1"/>
        <v>0</v>
      </c>
      <c r="BB47" s="65">
        <f t="shared" si="2"/>
        <v>0</v>
      </c>
      <c r="BC47" s="31" t="str">
        <f t="shared" si="3"/>
        <v>INR Zero Only</v>
      </c>
      <c r="IE47" s="33">
        <v>2</v>
      </c>
      <c r="IF47" s="33" t="s">
        <v>34</v>
      </c>
      <c r="IG47" s="33" t="s">
        <v>42</v>
      </c>
      <c r="IH47" s="33">
        <v>10</v>
      </c>
      <c r="II47" s="33" t="s">
        <v>37</v>
      </c>
    </row>
    <row r="48" spans="1:243" s="32" customFormat="1" ht="15.75">
      <c r="A48" s="70">
        <v>10.3</v>
      </c>
      <c r="B48" s="71" t="s">
        <v>88</v>
      </c>
      <c r="C48" s="19" t="s">
        <v>164</v>
      </c>
      <c r="D48" s="75">
        <v>40</v>
      </c>
      <c r="E48" s="77" t="s">
        <v>131</v>
      </c>
      <c r="F48" s="68">
        <v>10</v>
      </c>
      <c r="G48" s="34"/>
      <c r="H48" s="34"/>
      <c r="I48" s="20" t="s">
        <v>38</v>
      </c>
      <c r="J48" s="23">
        <f t="shared" si="0"/>
        <v>1</v>
      </c>
      <c r="K48" s="24" t="s">
        <v>48</v>
      </c>
      <c r="L48" s="24" t="s">
        <v>7</v>
      </c>
      <c r="M48" s="67"/>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1"/>
        <v>0</v>
      </c>
      <c r="BB48" s="65">
        <f t="shared" si="2"/>
        <v>0</v>
      </c>
      <c r="BC48" s="31" t="str">
        <f t="shared" si="3"/>
        <v>INR Zero Only</v>
      </c>
      <c r="IE48" s="33">
        <v>3</v>
      </c>
      <c r="IF48" s="33" t="s">
        <v>43</v>
      </c>
      <c r="IG48" s="33" t="s">
        <v>44</v>
      </c>
      <c r="IH48" s="33">
        <v>10</v>
      </c>
      <c r="II48" s="33" t="s">
        <v>37</v>
      </c>
    </row>
    <row r="49" spans="1:243" s="32" customFormat="1" ht="94.5">
      <c r="A49" s="72">
        <v>11</v>
      </c>
      <c r="B49" s="71" t="s">
        <v>89</v>
      </c>
      <c r="C49" s="19" t="s">
        <v>165</v>
      </c>
      <c r="D49" s="73"/>
      <c r="E49" s="21"/>
      <c r="F49" s="20"/>
      <c r="G49" s="22"/>
      <c r="H49" s="22"/>
      <c r="I49" s="20"/>
      <c r="J49" s="23"/>
      <c r="K49" s="24"/>
      <c r="L49" s="24"/>
      <c r="M49" s="25"/>
      <c r="N49" s="26"/>
      <c r="O49" s="26"/>
      <c r="P49" s="27"/>
      <c r="Q49" s="26"/>
      <c r="R49" s="26"/>
      <c r="S49" s="2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9"/>
      <c r="BB49" s="30"/>
      <c r="BC49" s="31"/>
      <c r="IE49" s="33">
        <v>1.01</v>
      </c>
      <c r="IF49" s="33" t="s">
        <v>39</v>
      </c>
      <c r="IG49" s="33" t="s">
        <v>35</v>
      </c>
      <c r="IH49" s="33">
        <v>123.223</v>
      </c>
      <c r="II49" s="33" t="s">
        <v>37</v>
      </c>
    </row>
    <row r="50" spans="1:243" s="32" customFormat="1" ht="31.5">
      <c r="A50" s="72">
        <v>12</v>
      </c>
      <c r="B50" s="71" t="s">
        <v>90</v>
      </c>
      <c r="C50" s="19" t="s">
        <v>166</v>
      </c>
      <c r="D50" s="75">
        <v>14</v>
      </c>
      <c r="E50" s="77" t="s">
        <v>131</v>
      </c>
      <c r="F50" s="68">
        <v>10</v>
      </c>
      <c r="G50" s="34"/>
      <c r="H50" s="34"/>
      <c r="I50" s="20" t="s">
        <v>38</v>
      </c>
      <c r="J50" s="23">
        <f t="shared" si="0"/>
        <v>1</v>
      </c>
      <c r="K50" s="24" t="s">
        <v>48</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 t="shared" si="1"/>
        <v>0</v>
      </c>
      <c r="BB50" s="65">
        <f t="shared" si="2"/>
        <v>0</v>
      </c>
      <c r="BC50" s="31" t="str">
        <f t="shared" si="3"/>
        <v>INR Zero Only</v>
      </c>
      <c r="IE50" s="33">
        <v>1.02</v>
      </c>
      <c r="IF50" s="33" t="s">
        <v>40</v>
      </c>
      <c r="IG50" s="33" t="s">
        <v>41</v>
      </c>
      <c r="IH50" s="33">
        <v>213</v>
      </c>
      <c r="II50" s="33" t="s">
        <v>37</v>
      </c>
    </row>
    <row r="51" spans="1:243" s="32" customFormat="1" ht="63">
      <c r="A51" s="70">
        <v>13</v>
      </c>
      <c r="B51" s="69" t="s">
        <v>91</v>
      </c>
      <c r="C51" s="19" t="s">
        <v>167</v>
      </c>
      <c r="D51" s="73"/>
      <c r="E51" s="21"/>
      <c r="F51" s="20"/>
      <c r="G51" s="22"/>
      <c r="H51" s="22"/>
      <c r="I51" s="20"/>
      <c r="J51" s="23"/>
      <c r="K51" s="24"/>
      <c r="L51" s="24"/>
      <c r="M51" s="25"/>
      <c r="N51" s="26"/>
      <c r="O51" s="26"/>
      <c r="P51" s="27"/>
      <c r="Q51" s="26"/>
      <c r="R51" s="26"/>
      <c r="S51" s="2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9"/>
      <c r="BB51" s="30"/>
      <c r="BC51" s="31"/>
      <c r="IE51" s="33">
        <v>1.02</v>
      </c>
      <c r="IF51" s="33" t="s">
        <v>40</v>
      </c>
      <c r="IG51" s="33" t="s">
        <v>41</v>
      </c>
      <c r="IH51" s="33">
        <v>213</v>
      </c>
      <c r="II51" s="33" t="s">
        <v>37</v>
      </c>
    </row>
    <row r="52" spans="1:243" s="32" customFormat="1" ht="15.75">
      <c r="A52" s="70">
        <v>13.1</v>
      </c>
      <c r="B52" s="69" t="s">
        <v>92</v>
      </c>
      <c r="C52" s="19" t="s">
        <v>168</v>
      </c>
      <c r="D52" s="74">
        <v>55</v>
      </c>
      <c r="E52" s="76" t="s">
        <v>132</v>
      </c>
      <c r="F52" s="68">
        <v>10</v>
      </c>
      <c r="G52" s="34"/>
      <c r="H52" s="34"/>
      <c r="I52" s="20" t="s">
        <v>38</v>
      </c>
      <c r="J52" s="23">
        <f t="shared" si="0"/>
        <v>1</v>
      </c>
      <c r="K52" s="24" t="s">
        <v>48</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1"/>
        <v>0</v>
      </c>
      <c r="BB52" s="65">
        <f t="shared" si="2"/>
        <v>0</v>
      </c>
      <c r="BC52" s="31" t="str">
        <f t="shared" si="3"/>
        <v>INR Zero Only</v>
      </c>
      <c r="IE52" s="33">
        <v>2</v>
      </c>
      <c r="IF52" s="33" t="s">
        <v>34</v>
      </c>
      <c r="IG52" s="33" t="s">
        <v>42</v>
      </c>
      <c r="IH52" s="33">
        <v>10</v>
      </c>
      <c r="II52" s="33" t="s">
        <v>37</v>
      </c>
    </row>
    <row r="53" spans="1:243" s="32" customFormat="1" ht="15.75">
      <c r="A53" s="70">
        <v>13.2</v>
      </c>
      <c r="B53" s="69" t="s">
        <v>93</v>
      </c>
      <c r="C53" s="19" t="s">
        <v>169</v>
      </c>
      <c r="D53" s="74">
        <v>45</v>
      </c>
      <c r="E53" s="76" t="s">
        <v>132</v>
      </c>
      <c r="F53" s="68">
        <v>10</v>
      </c>
      <c r="G53" s="34"/>
      <c r="H53" s="34"/>
      <c r="I53" s="20" t="s">
        <v>38</v>
      </c>
      <c r="J53" s="23">
        <f t="shared" si="0"/>
        <v>1</v>
      </c>
      <c r="K53" s="24" t="s">
        <v>48</v>
      </c>
      <c r="L53" s="24" t="s">
        <v>7</v>
      </c>
      <c r="M53" s="67"/>
      <c r="N53" s="35"/>
      <c r="O53" s="35"/>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5">
        <f t="shared" si="1"/>
        <v>0</v>
      </c>
      <c r="BB53" s="65">
        <f t="shared" si="2"/>
        <v>0</v>
      </c>
      <c r="BC53" s="31" t="str">
        <f t="shared" si="3"/>
        <v>INR Zero Only</v>
      </c>
      <c r="IE53" s="33">
        <v>3</v>
      </c>
      <c r="IF53" s="33" t="s">
        <v>43</v>
      </c>
      <c r="IG53" s="33" t="s">
        <v>44</v>
      </c>
      <c r="IH53" s="33">
        <v>10</v>
      </c>
      <c r="II53" s="33" t="s">
        <v>37</v>
      </c>
    </row>
    <row r="54" spans="1:243" s="32" customFormat="1" ht="15.75">
      <c r="A54" s="70">
        <v>13.3</v>
      </c>
      <c r="B54" s="69" t="s">
        <v>94</v>
      </c>
      <c r="C54" s="19" t="s">
        <v>170</v>
      </c>
      <c r="D54" s="74">
        <v>45</v>
      </c>
      <c r="E54" s="76" t="s">
        <v>132</v>
      </c>
      <c r="F54" s="68">
        <v>10</v>
      </c>
      <c r="G54" s="34"/>
      <c r="H54" s="34"/>
      <c r="I54" s="20" t="s">
        <v>38</v>
      </c>
      <c r="J54" s="23">
        <f t="shared" si="0"/>
        <v>1</v>
      </c>
      <c r="K54" s="24" t="s">
        <v>48</v>
      </c>
      <c r="L54" s="24" t="s">
        <v>7</v>
      </c>
      <c r="M54" s="67"/>
      <c r="N54" s="35"/>
      <c r="O54" s="35"/>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5">
        <f t="shared" si="1"/>
        <v>0</v>
      </c>
      <c r="BB54" s="65">
        <f t="shared" si="2"/>
        <v>0</v>
      </c>
      <c r="BC54" s="31" t="str">
        <f t="shared" si="3"/>
        <v>INR Zero Only</v>
      </c>
      <c r="IE54" s="33">
        <v>1.01</v>
      </c>
      <c r="IF54" s="33" t="s">
        <v>39</v>
      </c>
      <c r="IG54" s="33" t="s">
        <v>35</v>
      </c>
      <c r="IH54" s="33">
        <v>123.223</v>
      </c>
      <c r="II54" s="33" t="s">
        <v>37</v>
      </c>
    </row>
    <row r="55" spans="1:243" s="32" customFormat="1" ht="15.75">
      <c r="A55" s="70">
        <v>13.4</v>
      </c>
      <c r="B55" s="69" t="s">
        <v>95</v>
      </c>
      <c r="C55" s="19" t="s">
        <v>171</v>
      </c>
      <c r="D55" s="74">
        <v>45</v>
      </c>
      <c r="E55" s="76" t="s">
        <v>132</v>
      </c>
      <c r="F55" s="68">
        <v>10</v>
      </c>
      <c r="G55" s="34"/>
      <c r="H55" s="34"/>
      <c r="I55" s="20" t="s">
        <v>38</v>
      </c>
      <c r="J55" s="23">
        <f t="shared" si="0"/>
        <v>1</v>
      </c>
      <c r="K55" s="24" t="s">
        <v>48</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9"/>
      <c r="AV55" s="38"/>
      <c r="AW55" s="38"/>
      <c r="AX55" s="38"/>
      <c r="AY55" s="38"/>
      <c r="AZ55" s="38"/>
      <c r="BA55" s="65">
        <f t="shared" si="1"/>
        <v>0</v>
      </c>
      <c r="BB55" s="65">
        <f t="shared" si="2"/>
        <v>0</v>
      </c>
      <c r="BC55" s="31" t="str">
        <f t="shared" si="3"/>
        <v>INR Zero Only</v>
      </c>
      <c r="IE55" s="33">
        <v>1.02</v>
      </c>
      <c r="IF55" s="33" t="s">
        <v>40</v>
      </c>
      <c r="IG55" s="33" t="s">
        <v>41</v>
      </c>
      <c r="IH55" s="33">
        <v>213</v>
      </c>
      <c r="II55" s="33" t="s">
        <v>37</v>
      </c>
    </row>
    <row r="56" spans="1:243" s="32" customFormat="1" ht="47.25">
      <c r="A56" s="70">
        <v>14</v>
      </c>
      <c r="B56" s="69" t="s">
        <v>96</v>
      </c>
      <c r="C56" s="19" t="s">
        <v>172</v>
      </c>
      <c r="D56" s="73"/>
      <c r="E56" s="21"/>
      <c r="F56" s="20"/>
      <c r="G56" s="22"/>
      <c r="H56" s="22"/>
      <c r="I56" s="20"/>
      <c r="J56" s="23"/>
      <c r="K56" s="24"/>
      <c r="L56" s="24"/>
      <c r="M56" s="25"/>
      <c r="N56" s="26"/>
      <c r="O56" s="26"/>
      <c r="P56" s="27"/>
      <c r="Q56" s="26"/>
      <c r="R56" s="26"/>
      <c r="S56" s="2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9"/>
      <c r="BB56" s="30"/>
      <c r="BC56" s="31"/>
      <c r="IE56" s="33">
        <v>2</v>
      </c>
      <c r="IF56" s="33" t="s">
        <v>34</v>
      </c>
      <c r="IG56" s="33" t="s">
        <v>42</v>
      </c>
      <c r="IH56" s="33">
        <v>10</v>
      </c>
      <c r="II56" s="33" t="s">
        <v>37</v>
      </c>
    </row>
    <row r="57" spans="1:243" s="32" customFormat="1" ht="15.75">
      <c r="A57" s="70">
        <v>14.1</v>
      </c>
      <c r="B57" s="69" t="s">
        <v>97</v>
      </c>
      <c r="C57" s="19" t="s">
        <v>173</v>
      </c>
      <c r="D57" s="74">
        <v>2</v>
      </c>
      <c r="E57" s="76" t="s">
        <v>132</v>
      </c>
      <c r="F57" s="68">
        <v>10</v>
      </c>
      <c r="G57" s="34"/>
      <c r="H57" s="34"/>
      <c r="I57" s="20" t="s">
        <v>38</v>
      </c>
      <c r="J57" s="23">
        <f t="shared" si="0"/>
        <v>1</v>
      </c>
      <c r="K57" s="24" t="s">
        <v>48</v>
      </c>
      <c r="L57" s="24" t="s">
        <v>7</v>
      </c>
      <c r="M57" s="67"/>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 t="shared" si="1"/>
        <v>0</v>
      </c>
      <c r="BB57" s="65">
        <f t="shared" si="2"/>
        <v>0</v>
      </c>
      <c r="BC57" s="31" t="str">
        <f t="shared" si="3"/>
        <v>INR Zero Only</v>
      </c>
      <c r="IE57" s="33">
        <v>3</v>
      </c>
      <c r="IF57" s="33" t="s">
        <v>43</v>
      </c>
      <c r="IG57" s="33" t="s">
        <v>44</v>
      </c>
      <c r="IH57" s="33">
        <v>10</v>
      </c>
      <c r="II57" s="33" t="s">
        <v>37</v>
      </c>
    </row>
    <row r="58" spans="1:243" s="32" customFormat="1" ht="15.75">
      <c r="A58" s="70">
        <v>14.2</v>
      </c>
      <c r="B58" s="69" t="s">
        <v>98</v>
      </c>
      <c r="C58" s="19" t="s">
        <v>174</v>
      </c>
      <c r="D58" s="74">
        <v>2</v>
      </c>
      <c r="E58" s="76" t="s">
        <v>132</v>
      </c>
      <c r="F58" s="68">
        <v>10</v>
      </c>
      <c r="G58" s="34"/>
      <c r="H58" s="34"/>
      <c r="I58" s="20" t="s">
        <v>38</v>
      </c>
      <c r="J58" s="23">
        <f t="shared" si="0"/>
        <v>1</v>
      </c>
      <c r="K58" s="24" t="s">
        <v>48</v>
      </c>
      <c r="L58" s="24" t="s">
        <v>7</v>
      </c>
      <c r="M58" s="67"/>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5">
        <f t="shared" si="1"/>
        <v>0</v>
      </c>
      <c r="BB58" s="65">
        <f t="shared" si="2"/>
        <v>0</v>
      </c>
      <c r="BC58" s="31" t="str">
        <f t="shared" si="3"/>
        <v>INR Zero Only</v>
      </c>
      <c r="IE58" s="33">
        <v>1.01</v>
      </c>
      <c r="IF58" s="33" t="s">
        <v>39</v>
      </c>
      <c r="IG58" s="33" t="s">
        <v>35</v>
      </c>
      <c r="IH58" s="33">
        <v>123.223</v>
      </c>
      <c r="II58" s="33" t="s">
        <v>37</v>
      </c>
    </row>
    <row r="59" spans="1:243" s="32" customFormat="1" ht="15.75">
      <c r="A59" s="70">
        <v>14.3</v>
      </c>
      <c r="B59" s="69" t="s">
        <v>99</v>
      </c>
      <c r="C59" s="19" t="s">
        <v>175</v>
      </c>
      <c r="D59" s="74">
        <v>2</v>
      </c>
      <c r="E59" s="76" t="s">
        <v>132</v>
      </c>
      <c r="F59" s="68">
        <v>10</v>
      </c>
      <c r="G59" s="34"/>
      <c r="H59" s="34"/>
      <c r="I59" s="20" t="s">
        <v>38</v>
      </c>
      <c r="J59" s="23">
        <f t="shared" si="0"/>
        <v>1</v>
      </c>
      <c r="K59" s="24" t="s">
        <v>48</v>
      </c>
      <c r="L59" s="24" t="s">
        <v>7</v>
      </c>
      <c r="M59" s="67"/>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5">
        <f t="shared" si="1"/>
        <v>0</v>
      </c>
      <c r="BB59" s="65">
        <f t="shared" si="2"/>
        <v>0</v>
      </c>
      <c r="BC59" s="31" t="str">
        <f t="shared" si="3"/>
        <v>INR Zero Only</v>
      </c>
      <c r="IE59" s="33">
        <v>1.02</v>
      </c>
      <c r="IF59" s="33" t="s">
        <v>40</v>
      </c>
      <c r="IG59" s="33" t="s">
        <v>41</v>
      </c>
      <c r="IH59" s="33">
        <v>213</v>
      </c>
      <c r="II59" s="33" t="s">
        <v>37</v>
      </c>
    </row>
    <row r="60" spans="1:243" s="32" customFormat="1" ht="15.75">
      <c r="A60" s="70">
        <v>14.4</v>
      </c>
      <c r="B60" s="69" t="s">
        <v>100</v>
      </c>
      <c r="C60" s="19" t="s">
        <v>176</v>
      </c>
      <c r="D60" s="74">
        <v>1</v>
      </c>
      <c r="E60" s="76" t="s">
        <v>132</v>
      </c>
      <c r="F60" s="68">
        <v>100</v>
      </c>
      <c r="G60" s="34"/>
      <c r="H60" s="34"/>
      <c r="I60" s="20" t="s">
        <v>38</v>
      </c>
      <c r="J60" s="23">
        <f t="shared" si="0"/>
        <v>1</v>
      </c>
      <c r="K60" s="24" t="s">
        <v>48</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 t="shared" si="1"/>
        <v>0</v>
      </c>
      <c r="BB60" s="65">
        <f t="shared" si="2"/>
        <v>0</v>
      </c>
      <c r="BC60" s="31" t="str">
        <f t="shared" si="3"/>
        <v>INR Zero Only</v>
      </c>
      <c r="IE60" s="33">
        <v>1.02</v>
      </c>
      <c r="IF60" s="33" t="s">
        <v>40</v>
      </c>
      <c r="IG60" s="33" t="s">
        <v>41</v>
      </c>
      <c r="IH60" s="33">
        <v>213</v>
      </c>
      <c r="II60" s="33" t="s">
        <v>37</v>
      </c>
    </row>
    <row r="61" spans="1:243" s="32" customFormat="1" ht="47.25">
      <c r="A61" s="72">
        <v>15</v>
      </c>
      <c r="B61" s="71" t="s">
        <v>101</v>
      </c>
      <c r="C61" s="19" t="s">
        <v>177</v>
      </c>
      <c r="D61" s="75">
        <v>3</v>
      </c>
      <c r="E61" s="77" t="s">
        <v>130</v>
      </c>
      <c r="F61" s="68">
        <v>10</v>
      </c>
      <c r="G61" s="34"/>
      <c r="H61" s="34"/>
      <c r="I61" s="20" t="s">
        <v>38</v>
      </c>
      <c r="J61" s="23">
        <f t="shared" si="0"/>
        <v>1</v>
      </c>
      <c r="K61" s="24" t="s">
        <v>48</v>
      </c>
      <c r="L61" s="24" t="s">
        <v>7</v>
      </c>
      <c r="M61" s="67"/>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5">
        <f t="shared" si="1"/>
        <v>0</v>
      </c>
      <c r="BB61" s="65">
        <f t="shared" si="2"/>
        <v>0</v>
      </c>
      <c r="BC61" s="31" t="str">
        <f t="shared" si="3"/>
        <v>INR Zero Only</v>
      </c>
      <c r="IE61" s="33">
        <v>2</v>
      </c>
      <c r="IF61" s="33" t="s">
        <v>34</v>
      </c>
      <c r="IG61" s="33" t="s">
        <v>42</v>
      </c>
      <c r="IH61" s="33">
        <v>10</v>
      </c>
      <c r="II61" s="33" t="s">
        <v>37</v>
      </c>
    </row>
    <row r="62" spans="1:243" s="32" customFormat="1" ht="47.25">
      <c r="A62" s="72">
        <v>16</v>
      </c>
      <c r="B62" s="71" t="s">
        <v>102</v>
      </c>
      <c r="C62" s="19" t="s">
        <v>178</v>
      </c>
      <c r="D62" s="75">
        <v>5</v>
      </c>
      <c r="E62" s="77" t="s">
        <v>131</v>
      </c>
      <c r="F62" s="68">
        <v>10</v>
      </c>
      <c r="G62" s="34"/>
      <c r="H62" s="34"/>
      <c r="I62" s="20" t="s">
        <v>38</v>
      </c>
      <c r="J62" s="23">
        <f t="shared" si="0"/>
        <v>1</v>
      </c>
      <c r="K62" s="24" t="s">
        <v>48</v>
      </c>
      <c r="L62" s="24" t="s">
        <v>7</v>
      </c>
      <c r="M62" s="67"/>
      <c r="N62" s="35"/>
      <c r="O62" s="35"/>
      <c r="P62" s="36"/>
      <c r="Q62" s="35"/>
      <c r="R62" s="35"/>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5">
        <f t="shared" si="1"/>
        <v>0</v>
      </c>
      <c r="BB62" s="65">
        <f t="shared" si="2"/>
        <v>0</v>
      </c>
      <c r="BC62" s="31" t="str">
        <f t="shared" si="3"/>
        <v>INR Zero Only</v>
      </c>
      <c r="IE62" s="33">
        <v>3</v>
      </c>
      <c r="IF62" s="33" t="s">
        <v>43</v>
      </c>
      <c r="IG62" s="33" t="s">
        <v>44</v>
      </c>
      <c r="IH62" s="33">
        <v>10</v>
      </c>
      <c r="II62" s="33" t="s">
        <v>37</v>
      </c>
    </row>
    <row r="63" spans="1:243" s="32" customFormat="1" ht="78.75">
      <c r="A63" s="72">
        <v>17</v>
      </c>
      <c r="B63" s="71" t="s">
        <v>103</v>
      </c>
      <c r="C63" s="19" t="s">
        <v>179</v>
      </c>
      <c r="D63" s="75">
        <v>500</v>
      </c>
      <c r="E63" s="77" t="s">
        <v>130</v>
      </c>
      <c r="F63" s="68">
        <v>10</v>
      </c>
      <c r="G63" s="34"/>
      <c r="H63" s="34"/>
      <c r="I63" s="20" t="s">
        <v>38</v>
      </c>
      <c r="J63" s="23">
        <f t="shared" si="0"/>
        <v>1</v>
      </c>
      <c r="K63" s="24" t="s">
        <v>48</v>
      </c>
      <c r="L63" s="24" t="s">
        <v>7</v>
      </c>
      <c r="M63" s="67"/>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5">
        <f t="shared" si="1"/>
        <v>0</v>
      </c>
      <c r="BB63" s="65">
        <f t="shared" si="2"/>
        <v>0</v>
      </c>
      <c r="BC63" s="31" t="str">
        <f t="shared" si="3"/>
        <v>INR Zero Only</v>
      </c>
      <c r="IE63" s="33">
        <v>1.01</v>
      </c>
      <c r="IF63" s="33" t="s">
        <v>39</v>
      </c>
      <c r="IG63" s="33" t="s">
        <v>35</v>
      </c>
      <c r="IH63" s="33">
        <v>123.223</v>
      </c>
      <c r="II63" s="33" t="s">
        <v>37</v>
      </c>
    </row>
    <row r="64" spans="1:243" s="32" customFormat="1" ht="63">
      <c r="A64" s="72">
        <v>18</v>
      </c>
      <c r="B64" s="71" t="s">
        <v>104</v>
      </c>
      <c r="C64" s="19" t="s">
        <v>180</v>
      </c>
      <c r="D64" s="75">
        <v>10</v>
      </c>
      <c r="E64" s="77" t="s">
        <v>131</v>
      </c>
      <c r="F64" s="68">
        <v>10</v>
      </c>
      <c r="G64" s="34"/>
      <c r="H64" s="34"/>
      <c r="I64" s="20" t="s">
        <v>38</v>
      </c>
      <c r="J64" s="23">
        <f t="shared" si="0"/>
        <v>1</v>
      </c>
      <c r="K64" s="24" t="s">
        <v>48</v>
      </c>
      <c r="L64" s="24" t="s">
        <v>7</v>
      </c>
      <c r="M64" s="67"/>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9"/>
      <c r="AV64" s="38"/>
      <c r="AW64" s="38"/>
      <c r="AX64" s="38"/>
      <c r="AY64" s="38"/>
      <c r="AZ64" s="38"/>
      <c r="BA64" s="65">
        <f t="shared" si="1"/>
        <v>0</v>
      </c>
      <c r="BB64" s="65">
        <f t="shared" si="2"/>
        <v>0</v>
      </c>
      <c r="BC64" s="31" t="str">
        <f t="shared" si="3"/>
        <v>INR Zero Only</v>
      </c>
      <c r="IE64" s="33">
        <v>1.02</v>
      </c>
      <c r="IF64" s="33" t="s">
        <v>40</v>
      </c>
      <c r="IG64" s="33" t="s">
        <v>41</v>
      </c>
      <c r="IH64" s="33">
        <v>213</v>
      </c>
      <c r="II64" s="33" t="s">
        <v>37</v>
      </c>
    </row>
    <row r="65" spans="1:243" s="32" customFormat="1" ht="47.25">
      <c r="A65" s="72">
        <v>19</v>
      </c>
      <c r="B65" s="71" t="s">
        <v>105</v>
      </c>
      <c r="C65" s="19" t="s">
        <v>181</v>
      </c>
      <c r="D65" s="75">
        <v>5</v>
      </c>
      <c r="E65" s="77" t="s">
        <v>131</v>
      </c>
      <c r="F65" s="68">
        <v>10</v>
      </c>
      <c r="G65" s="34"/>
      <c r="H65" s="34"/>
      <c r="I65" s="20" t="s">
        <v>38</v>
      </c>
      <c r="J65" s="23">
        <f t="shared" si="0"/>
        <v>1</v>
      </c>
      <c r="K65" s="24" t="s">
        <v>48</v>
      </c>
      <c r="L65" s="24" t="s">
        <v>7</v>
      </c>
      <c r="M65" s="67"/>
      <c r="N65" s="35"/>
      <c r="O65" s="35"/>
      <c r="P65" s="36"/>
      <c r="Q65" s="35"/>
      <c r="R65" s="35"/>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5">
        <f t="shared" si="1"/>
        <v>0</v>
      </c>
      <c r="BB65" s="65">
        <f t="shared" si="2"/>
        <v>0</v>
      </c>
      <c r="BC65" s="31" t="str">
        <f t="shared" si="3"/>
        <v>INR Zero Only</v>
      </c>
      <c r="IE65" s="33">
        <v>2</v>
      </c>
      <c r="IF65" s="33" t="s">
        <v>34</v>
      </c>
      <c r="IG65" s="33" t="s">
        <v>42</v>
      </c>
      <c r="IH65" s="33">
        <v>10</v>
      </c>
      <c r="II65" s="33" t="s">
        <v>37</v>
      </c>
    </row>
    <row r="66" spans="1:243" s="32" customFormat="1" ht="78.75">
      <c r="A66" s="72">
        <v>20</v>
      </c>
      <c r="B66" s="71" t="s">
        <v>106</v>
      </c>
      <c r="C66" s="19" t="s">
        <v>182</v>
      </c>
      <c r="D66" s="73"/>
      <c r="E66" s="21"/>
      <c r="F66" s="20"/>
      <c r="G66" s="22"/>
      <c r="H66" s="22"/>
      <c r="I66" s="20"/>
      <c r="J66" s="23"/>
      <c r="K66" s="24"/>
      <c r="L66" s="24"/>
      <c r="M66" s="25"/>
      <c r="N66" s="26"/>
      <c r="O66" s="26"/>
      <c r="P66" s="27"/>
      <c r="Q66" s="26"/>
      <c r="R66" s="26"/>
      <c r="S66" s="2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29"/>
      <c r="BB66" s="30"/>
      <c r="BC66" s="31"/>
      <c r="IE66" s="33">
        <v>3</v>
      </c>
      <c r="IF66" s="33" t="s">
        <v>43</v>
      </c>
      <c r="IG66" s="33" t="s">
        <v>44</v>
      </c>
      <c r="IH66" s="33">
        <v>10</v>
      </c>
      <c r="II66" s="33" t="s">
        <v>37</v>
      </c>
    </row>
    <row r="67" spans="1:243" s="32" customFormat="1" ht="15.75">
      <c r="A67" s="70">
        <v>20.1</v>
      </c>
      <c r="B67" s="71" t="s">
        <v>107</v>
      </c>
      <c r="C67" s="19" t="s">
        <v>183</v>
      </c>
      <c r="D67" s="75">
        <v>5</v>
      </c>
      <c r="E67" s="77" t="s">
        <v>131</v>
      </c>
      <c r="F67" s="68">
        <v>10</v>
      </c>
      <c r="G67" s="34"/>
      <c r="H67" s="34"/>
      <c r="I67" s="20" t="s">
        <v>38</v>
      </c>
      <c r="J67" s="23">
        <f t="shared" si="0"/>
        <v>1</v>
      </c>
      <c r="K67" s="24" t="s">
        <v>48</v>
      </c>
      <c r="L67" s="24" t="s">
        <v>7</v>
      </c>
      <c r="M67" s="67"/>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5">
        <f t="shared" si="1"/>
        <v>0</v>
      </c>
      <c r="BB67" s="65">
        <f t="shared" si="2"/>
        <v>0</v>
      </c>
      <c r="BC67" s="31" t="str">
        <f t="shared" si="3"/>
        <v>INR Zero Only</v>
      </c>
      <c r="IE67" s="33">
        <v>1.01</v>
      </c>
      <c r="IF67" s="33" t="s">
        <v>39</v>
      </c>
      <c r="IG67" s="33" t="s">
        <v>35</v>
      </c>
      <c r="IH67" s="33">
        <v>123.223</v>
      </c>
      <c r="II67" s="33" t="s">
        <v>37</v>
      </c>
    </row>
    <row r="68" spans="1:243" s="32" customFormat="1" ht="63">
      <c r="A68" s="72">
        <v>21</v>
      </c>
      <c r="B68" s="71" t="s">
        <v>108</v>
      </c>
      <c r="C68" s="19" t="s">
        <v>184</v>
      </c>
      <c r="D68" s="73"/>
      <c r="E68" s="21"/>
      <c r="F68" s="20"/>
      <c r="G68" s="22"/>
      <c r="H68" s="22"/>
      <c r="I68" s="20"/>
      <c r="J68" s="23"/>
      <c r="K68" s="24"/>
      <c r="L68" s="24"/>
      <c r="M68" s="25"/>
      <c r="N68" s="26"/>
      <c r="O68" s="26"/>
      <c r="P68" s="27"/>
      <c r="Q68" s="26"/>
      <c r="R68" s="26"/>
      <c r="S68" s="2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9"/>
      <c r="BB68" s="30"/>
      <c r="BC68" s="31"/>
      <c r="IE68" s="33">
        <v>1.02</v>
      </c>
      <c r="IF68" s="33" t="s">
        <v>40</v>
      </c>
      <c r="IG68" s="33" t="s">
        <v>41</v>
      </c>
      <c r="IH68" s="33">
        <v>213</v>
      </c>
      <c r="II68" s="33" t="s">
        <v>37</v>
      </c>
    </row>
    <row r="69" spans="1:243" s="32" customFormat="1" ht="15.75">
      <c r="A69" s="70">
        <v>21.1</v>
      </c>
      <c r="B69" s="71" t="s">
        <v>109</v>
      </c>
      <c r="C69" s="19" t="s">
        <v>185</v>
      </c>
      <c r="D69" s="75">
        <v>2</v>
      </c>
      <c r="E69" s="77" t="s">
        <v>131</v>
      </c>
      <c r="F69" s="68">
        <v>100</v>
      </c>
      <c r="G69" s="34"/>
      <c r="H69" s="34"/>
      <c r="I69" s="20" t="s">
        <v>38</v>
      </c>
      <c r="J69" s="23">
        <f t="shared" si="0"/>
        <v>1</v>
      </c>
      <c r="K69" s="24" t="s">
        <v>48</v>
      </c>
      <c r="L69" s="24" t="s">
        <v>7</v>
      </c>
      <c r="M69" s="67"/>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5">
        <f t="shared" si="1"/>
        <v>0</v>
      </c>
      <c r="BB69" s="65">
        <f t="shared" si="2"/>
        <v>0</v>
      </c>
      <c r="BC69" s="31" t="str">
        <f t="shared" si="3"/>
        <v>INR Zero Only</v>
      </c>
      <c r="IE69" s="33">
        <v>1.02</v>
      </c>
      <c r="IF69" s="33" t="s">
        <v>40</v>
      </c>
      <c r="IG69" s="33" t="s">
        <v>41</v>
      </c>
      <c r="IH69" s="33">
        <v>213</v>
      </c>
      <c r="II69" s="33" t="s">
        <v>37</v>
      </c>
    </row>
    <row r="70" spans="1:243" s="32" customFormat="1" ht="31.5">
      <c r="A70" s="72">
        <v>22</v>
      </c>
      <c r="B70" s="71" t="s">
        <v>110</v>
      </c>
      <c r="C70" s="19" t="s">
        <v>186</v>
      </c>
      <c r="D70" s="73"/>
      <c r="E70" s="21"/>
      <c r="F70" s="20"/>
      <c r="G70" s="22"/>
      <c r="H70" s="22"/>
      <c r="I70" s="20"/>
      <c r="J70" s="23"/>
      <c r="K70" s="24"/>
      <c r="L70" s="24"/>
      <c r="M70" s="25"/>
      <c r="N70" s="26"/>
      <c r="O70" s="26"/>
      <c r="P70" s="27"/>
      <c r="Q70" s="26"/>
      <c r="R70" s="26"/>
      <c r="S70" s="2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9"/>
      <c r="BB70" s="30"/>
      <c r="BC70" s="31"/>
      <c r="IE70" s="33">
        <v>2</v>
      </c>
      <c r="IF70" s="33" t="s">
        <v>34</v>
      </c>
      <c r="IG70" s="33" t="s">
        <v>42</v>
      </c>
      <c r="IH70" s="33">
        <v>10</v>
      </c>
      <c r="II70" s="33" t="s">
        <v>37</v>
      </c>
    </row>
    <row r="71" spans="1:243" s="32" customFormat="1" ht="15.75">
      <c r="A71" s="70">
        <v>22.1</v>
      </c>
      <c r="B71" s="71" t="s">
        <v>111</v>
      </c>
      <c r="C71" s="19" t="s">
        <v>187</v>
      </c>
      <c r="D71" s="75">
        <v>2</v>
      </c>
      <c r="E71" s="77" t="s">
        <v>131</v>
      </c>
      <c r="F71" s="68">
        <v>10</v>
      </c>
      <c r="G71" s="34"/>
      <c r="H71" s="34"/>
      <c r="I71" s="20" t="s">
        <v>38</v>
      </c>
      <c r="J71" s="23">
        <f t="shared" si="0"/>
        <v>1</v>
      </c>
      <c r="K71" s="24" t="s">
        <v>48</v>
      </c>
      <c r="L71" s="24" t="s">
        <v>7</v>
      </c>
      <c r="M71" s="67"/>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5">
        <f t="shared" si="1"/>
        <v>0</v>
      </c>
      <c r="BB71" s="65">
        <f t="shared" si="2"/>
        <v>0</v>
      </c>
      <c r="BC71" s="31" t="str">
        <f t="shared" si="3"/>
        <v>INR Zero Only</v>
      </c>
      <c r="IE71" s="33">
        <v>3</v>
      </c>
      <c r="IF71" s="33" t="s">
        <v>43</v>
      </c>
      <c r="IG71" s="33" t="s">
        <v>44</v>
      </c>
      <c r="IH71" s="33">
        <v>10</v>
      </c>
      <c r="II71" s="33" t="s">
        <v>37</v>
      </c>
    </row>
    <row r="72" spans="1:243" s="32" customFormat="1" ht="94.5">
      <c r="A72" s="72">
        <v>23</v>
      </c>
      <c r="B72" s="69" t="s">
        <v>112</v>
      </c>
      <c r="C72" s="19" t="s">
        <v>188</v>
      </c>
      <c r="D72" s="73"/>
      <c r="E72" s="21"/>
      <c r="F72" s="20"/>
      <c r="G72" s="22"/>
      <c r="H72" s="22"/>
      <c r="I72" s="20"/>
      <c r="J72" s="23"/>
      <c r="K72" s="24"/>
      <c r="L72" s="24"/>
      <c r="M72" s="25"/>
      <c r="N72" s="26"/>
      <c r="O72" s="26"/>
      <c r="P72" s="27"/>
      <c r="Q72" s="26"/>
      <c r="R72" s="26"/>
      <c r="S72" s="2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9"/>
      <c r="BB72" s="30"/>
      <c r="BC72" s="31"/>
      <c r="IE72" s="33">
        <v>1.01</v>
      </c>
      <c r="IF72" s="33" t="s">
        <v>39</v>
      </c>
      <c r="IG72" s="33" t="s">
        <v>35</v>
      </c>
      <c r="IH72" s="33">
        <v>123.223</v>
      </c>
      <c r="II72" s="33" t="s">
        <v>37</v>
      </c>
    </row>
    <row r="73" spans="1:243" s="32" customFormat="1" ht="15.75">
      <c r="A73" s="70">
        <v>23.1</v>
      </c>
      <c r="B73" s="69" t="s">
        <v>113</v>
      </c>
      <c r="C73" s="19" t="s">
        <v>189</v>
      </c>
      <c r="D73" s="74">
        <v>1</v>
      </c>
      <c r="E73" s="76" t="s">
        <v>132</v>
      </c>
      <c r="F73" s="68">
        <v>10</v>
      </c>
      <c r="G73" s="34"/>
      <c r="H73" s="34"/>
      <c r="I73" s="20" t="s">
        <v>38</v>
      </c>
      <c r="J73" s="23">
        <f t="shared" si="0"/>
        <v>1</v>
      </c>
      <c r="K73" s="24" t="s">
        <v>48</v>
      </c>
      <c r="L73" s="24" t="s">
        <v>7</v>
      </c>
      <c r="M73" s="67"/>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9"/>
      <c r="AV73" s="38"/>
      <c r="AW73" s="38"/>
      <c r="AX73" s="38"/>
      <c r="AY73" s="38"/>
      <c r="AZ73" s="38"/>
      <c r="BA73" s="65">
        <f t="shared" si="1"/>
        <v>0</v>
      </c>
      <c r="BB73" s="65">
        <f t="shared" si="2"/>
        <v>0</v>
      </c>
      <c r="BC73" s="31" t="str">
        <f t="shared" si="3"/>
        <v>INR Zero Only</v>
      </c>
      <c r="IE73" s="33">
        <v>1.02</v>
      </c>
      <c r="IF73" s="33" t="s">
        <v>40</v>
      </c>
      <c r="IG73" s="33" t="s">
        <v>41</v>
      </c>
      <c r="IH73" s="33">
        <v>213</v>
      </c>
      <c r="II73" s="33" t="s">
        <v>37</v>
      </c>
    </row>
    <row r="74" spans="1:243" s="32" customFormat="1" ht="78.75">
      <c r="A74" s="70">
        <v>24</v>
      </c>
      <c r="B74" s="69" t="s">
        <v>114</v>
      </c>
      <c r="C74" s="19" t="s">
        <v>190</v>
      </c>
      <c r="D74" s="73"/>
      <c r="E74" s="21"/>
      <c r="F74" s="20"/>
      <c r="G74" s="22"/>
      <c r="H74" s="22"/>
      <c r="I74" s="20"/>
      <c r="J74" s="23"/>
      <c r="K74" s="24"/>
      <c r="L74" s="24"/>
      <c r="M74" s="25"/>
      <c r="N74" s="26"/>
      <c r="O74" s="26"/>
      <c r="P74" s="27"/>
      <c r="Q74" s="26"/>
      <c r="R74" s="26"/>
      <c r="S74" s="2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9"/>
      <c r="BB74" s="30"/>
      <c r="BC74" s="31"/>
      <c r="IE74" s="33">
        <v>2</v>
      </c>
      <c r="IF74" s="33" t="s">
        <v>34</v>
      </c>
      <c r="IG74" s="33" t="s">
        <v>42</v>
      </c>
      <c r="IH74" s="33">
        <v>10</v>
      </c>
      <c r="II74" s="33" t="s">
        <v>37</v>
      </c>
    </row>
    <row r="75" spans="1:243" s="32" customFormat="1" ht="15.75">
      <c r="A75" s="70">
        <v>24.1</v>
      </c>
      <c r="B75" s="69" t="s">
        <v>115</v>
      </c>
      <c r="C75" s="19" t="s">
        <v>191</v>
      </c>
      <c r="D75" s="74">
        <v>12</v>
      </c>
      <c r="E75" s="76" t="s">
        <v>132</v>
      </c>
      <c r="F75" s="68">
        <v>10</v>
      </c>
      <c r="G75" s="34"/>
      <c r="H75" s="34"/>
      <c r="I75" s="20" t="s">
        <v>38</v>
      </c>
      <c r="J75" s="23">
        <f t="shared" si="0"/>
        <v>1</v>
      </c>
      <c r="K75" s="24" t="s">
        <v>48</v>
      </c>
      <c r="L75" s="24" t="s">
        <v>7</v>
      </c>
      <c r="M75" s="67"/>
      <c r="N75" s="35"/>
      <c r="O75" s="35"/>
      <c r="P75" s="36"/>
      <c r="Q75" s="35"/>
      <c r="R75" s="35"/>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65">
        <f t="shared" si="1"/>
        <v>0</v>
      </c>
      <c r="BB75" s="65">
        <f t="shared" si="2"/>
        <v>0</v>
      </c>
      <c r="BC75" s="31" t="str">
        <f t="shared" si="3"/>
        <v>INR Zero Only</v>
      </c>
      <c r="IE75" s="33">
        <v>3</v>
      </c>
      <c r="IF75" s="33" t="s">
        <v>43</v>
      </c>
      <c r="IG75" s="33" t="s">
        <v>44</v>
      </c>
      <c r="IH75" s="33">
        <v>10</v>
      </c>
      <c r="II75" s="33" t="s">
        <v>37</v>
      </c>
    </row>
    <row r="76" spans="1:243" s="32" customFormat="1" ht="15.75">
      <c r="A76" s="70">
        <v>24.2</v>
      </c>
      <c r="B76" s="71" t="s">
        <v>116</v>
      </c>
      <c r="C76" s="19" t="s">
        <v>192</v>
      </c>
      <c r="D76" s="75">
        <v>1</v>
      </c>
      <c r="E76" s="77" t="s">
        <v>131</v>
      </c>
      <c r="F76" s="68">
        <v>10</v>
      </c>
      <c r="G76" s="34"/>
      <c r="H76" s="34"/>
      <c r="I76" s="20" t="s">
        <v>38</v>
      </c>
      <c r="J76" s="23">
        <f t="shared" si="0"/>
        <v>1</v>
      </c>
      <c r="K76" s="24" t="s">
        <v>48</v>
      </c>
      <c r="L76" s="24" t="s">
        <v>7</v>
      </c>
      <c r="M76" s="67"/>
      <c r="N76" s="35"/>
      <c r="O76" s="35"/>
      <c r="P76" s="36"/>
      <c r="Q76" s="35"/>
      <c r="R76" s="35"/>
      <c r="S76" s="37"/>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65">
        <f t="shared" si="1"/>
        <v>0</v>
      </c>
      <c r="BB76" s="65">
        <f t="shared" si="2"/>
        <v>0</v>
      </c>
      <c r="BC76" s="31" t="str">
        <f t="shared" si="3"/>
        <v>INR Zero Only</v>
      </c>
      <c r="IE76" s="33">
        <v>1.01</v>
      </c>
      <c r="IF76" s="33" t="s">
        <v>39</v>
      </c>
      <c r="IG76" s="33" t="s">
        <v>35</v>
      </c>
      <c r="IH76" s="33">
        <v>123.223</v>
      </c>
      <c r="II76" s="33" t="s">
        <v>37</v>
      </c>
    </row>
    <row r="77" spans="1:243" s="32" customFormat="1" ht="110.25">
      <c r="A77" s="70">
        <v>25</v>
      </c>
      <c r="B77" s="69" t="s">
        <v>117</v>
      </c>
      <c r="C77" s="19" t="s">
        <v>193</v>
      </c>
      <c r="D77" s="74">
        <v>2</v>
      </c>
      <c r="E77" s="76" t="s">
        <v>132</v>
      </c>
      <c r="F77" s="68">
        <v>10</v>
      </c>
      <c r="G77" s="34"/>
      <c r="H77" s="34"/>
      <c r="I77" s="20" t="s">
        <v>38</v>
      </c>
      <c r="J77" s="23">
        <f t="shared" si="0"/>
        <v>1</v>
      </c>
      <c r="K77" s="24" t="s">
        <v>48</v>
      </c>
      <c r="L77" s="24" t="s">
        <v>7</v>
      </c>
      <c r="M77" s="67"/>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5">
        <f t="shared" si="1"/>
        <v>0</v>
      </c>
      <c r="BB77" s="65">
        <f t="shared" si="2"/>
        <v>0</v>
      </c>
      <c r="BC77" s="31" t="str">
        <f t="shared" si="3"/>
        <v>INR Zero Only</v>
      </c>
      <c r="IE77" s="33">
        <v>1.02</v>
      </c>
      <c r="IF77" s="33" t="s">
        <v>40</v>
      </c>
      <c r="IG77" s="33" t="s">
        <v>41</v>
      </c>
      <c r="IH77" s="33">
        <v>213</v>
      </c>
      <c r="II77" s="33" t="s">
        <v>37</v>
      </c>
    </row>
    <row r="78" spans="1:243" s="32" customFormat="1" ht="110.25">
      <c r="A78" s="70">
        <v>26</v>
      </c>
      <c r="B78" s="69" t="s">
        <v>117</v>
      </c>
      <c r="C78" s="19" t="s">
        <v>194</v>
      </c>
      <c r="D78" s="74">
        <v>2</v>
      </c>
      <c r="E78" s="76" t="s">
        <v>132</v>
      </c>
      <c r="F78" s="68">
        <v>100</v>
      </c>
      <c r="G78" s="34"/>
      <c r="H78" s="34"/>
      <c r="I78" s="20" t="s">
        <v>38</v>
      </c>
      <c r="J78" s="23">
        <f>IF(I78="Less(-)",-1,1)</f>
        <v>1</v>
      </c>
      <c r="K78" s="24" t="s">
        <v>48</v>
      </c>
      <c r="L78" s="24" t="s">
        <v>7</v>
      </c>
      <c r="M78" s="67"/>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5">
        <f aca="true" t="shared" si="4" ref="BA78:BA86">total_amount_ba($B$2,$D$2,D78,F78,J78,K78,M78)</f>
        <v>0</v>
      </c>
      <c r="BB78" s="65">
        <f aca="true" t="shared" si="5" ref="BB78:BB86">BA78+SUM(N78:AZ78)</f>
        <v>0</v>
      </c>
      <c r="BC78" s="31" t="str">
        <f aca="true" t="shared" si="6" ref="BC78:BC86">SpellNumber(L78,BB78)</f>
        <v>INR Zero Only</v>
      </c>
      <c r="IE78" s="33">
        <v>1.02</v>
      </c>
      <c r="IF78" s="33" t="s">
        <v>40</v>
      </c>
      <c r="IG78" s="33" t="s">
        <v>41</v>
      </c>
      <c r="IH78" s="33">
        <v>213</v>
      </c>
      <c r="II78" s="33" t="s">
        <v>37</v>
      </c>
    </row>
    <row r="79" spans="1:243" s="32" customFormat="1" ht="31.5">
      <c r="A79" s="72">
        <v>27</v>
      </c>
      <c r="B79" s="71" t="s">
        <v>118</v>
      </c>
      <c r="C79" s="19" t="s">
        <v>195</v>
      </c>
      <c r="D79" s="75">
        <v>2</v>
      </c>
      <c r="E79" s="77" t="s">
        <v>131</v>
      </c>
      <c r="F79" s="68">
        <v>10</v>
      </c>
      <c r="G79" s="34"/>
      <c r="H79" s="34"/>
      <c r="I79" s="20" t="s">
        <v>38</v>
      </c>
      <c r="J79" s="23">
        <f>IF(I79="Less(-)",-1,1)</f>
        <v>1</v>
      </c>
      <c r="K79" s="24" t="s">
        <v>48</v>
      </c>
      <c r="L79" s="24" t="s">
        <v>7</v>
      </c>
      <c r="M79" s="67"/>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5">
        <f t="shared" si="4"/>
        <v>0</v>
      </c>
      <c r="BB79" s="65">
        <f t="shared" si="5"/>
        <v>0</v>
      </c>
      <c r="BC79" s="31" t="str">
        <f t="shared" si="6"/>
        <v>INR Zero Only</v>
      </c>
      <c r="IE79" s="33">
        <v>2</v>
      </c>
      <c r="IF79" s="33" t="s">
        <v>34</v>
      </c>
      <c r="IG79" s="33" t="s">
        <v>42</v>
      </c>
      <c r="IH79" s="33">
        <v>10</v>
      </c>
      <c r="II79" s="33" t="s">
        <v>37</v>
      </c>
    </row>
    <row r="80" spans="1:243" s="32" customFormat="1" ht="31.5">
      <c r="A80" s="72">
        <v>28</v>
      </c>
      <c r="B80" s="71" t="s">
        <v>119</v>
      </c>
      <c r="C80" s="19" t="s">
        <v>196</v>
      </c>
      <c r="D80" s="73"/>
      <c r="E80" s="21"/>
      <c r="F80" s="20"/>
      <c r="G80" s="22"/>
      <c r="H80" s="22"/>
      <c r="I80" s="20"/>
      <c r="J80" s="23"/>
      <c r="K80" s="24"/>
      <c r="L80" s="24"/>
      <c r="M80" s="25"/>
      <c r="N80" s="26"/>
      <c r="O80" s="26"/>
      <c r="P80" s="27"/>
      <c r="Q80" s="26"/>
      <c r="R80" s="26"/>
      <c r="S80" s="2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29"/>
      <c r="BB80" s="30"/>
      <c r="BC80" s="31"/>
      <c r="IE80" s="33">
        <v>3</v>
      </c>
      <c r="IF80" s="33" t="s">
        <v>43</v>
      </c>
      <c r="IG80" s="33" t="s">
        <v>44</v>
      </c>
      <c r="IH80" s="33">
        <v>10</v>
      </c>
      <c r="II80" s="33" t="s">
        <v>37</v>
      </c>
    </row>
    <row r="81" spans="1:243" s="32" customFormat="1" ht="15.75">
      <c r="A81" s="70">
        <v>28.1</v>
      </c>
      <c r="B81" s="71" t="s">
        <v>120</v>
      </c>
      <c r="C81" s="19" t="s">
        <v>197</v>
      </c>
      <c r="D81" s="75">
        <v>5</v>
      </c>
      <c r="E81" s="77" t="s">
        <v>130</v>
      </c>
      <c r="F81" s="68">
        <v>10</v>
      </c>
      <c r="G81" s="34"/>
      <c r="H81" s="34"/>
      <c r="I81" s="20" t="s">
        <v>38</v>
      </c>
      <c r="J81" s="23">
        <f aca="true" t="shared" si="7" ref="J81:J88">IF(I81="Less(-)",-1,1)</f>
        <v>1</v>
      </c>
      <c r="K81" s="24" t="s">
        <v>48</v>
      </c>
      <c r="L81" s="24" t="s">
        <v>7</v>
      </c>
      <c r="M81" s="67"/>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5">
        <f t="shared" si="4"/>
        <v>0</v>
      </c>
      <c r="BB81" s="65">
        <f t="shared" si="5"/>
        <v>0</v>
      </c>
      <c r="BC81" s="31" t="str">
        <f t="shared" si="6"/>
        <v>INR Zero Only</v>
      </c>
      <c r="IE81" s="33">
        <v>1.01</v>
      </c>
      <c r="IF81" s="33" t="s">
        <v>39</v>
      </c>
      <c r="IG81" s="33" t="s">
        <v>35</v>
      </c>
      <c r="IH81" s="33">
        <v>123.223</v>
      </c>
      <c r="II81" s="33" t="s">
        <v>37</v>
      </c>
    </row>
    <row r="82" spans="1:243" s="32" customFormat="1" ht="15.75">
      <c r="A82" s="70">
        <v>28.2</v>
      </c>
      <c r="B82" s="71" t="s">
        <v>121</v>
      </c>
      <c r="C82" s="19" t="s">
        <v>198</v>
      </c>
      <c r="D82" s="75">
        <v>2</v>
      </c>
      <c r="E82" s="77" t="s">
        <v>130</v>
      </c>
      <c r="F82" s="68">
        <v>10</v>
      </c>
      <c r="G82" s="34"/>
      <c r="H82" s="34"/>
      <c r="I82" s="20" t="s">
        <v>38</v>
      </c>
      <c r="J82" s="23">
        <f t="shared" si="7"/>
        <v>1</v>
      </c>
      <c r="K82" s="24" t="s">
        <v>48</v>
      </c>
      <c r="L82" s="24" t="s">
        <v>7</v>
      </c>
      <c r="M82" s="67"/>
      <c r="N82" s="35"/>
      <c r="O82" s="35"/>
      <c r="P82" s="36"/>
      <c r="Q82" s="35"/>
      <c r="R82" s="35"/>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9"/>
      <c r="AV82" s="38"/>
      <c r="AW82" s="38"/>
      <c r="AX82" s="38"/>
      <c r="AY82" s="38"/>
      <c r="AZ82" s="38"/>
      <c r="BA82" s="65">
        <f t="shared" si="4"/>
        <v>0</v>
      </c>
      <c r="BB82" s="65">
        <f t="shared" si="5"/>
        <v>0</v>
      </c>
      <c r="BC82" s="31" t="str">
        <f t="shared" si="6"/>
        <v>INR Zero Only</v>
      </c>
      <c r="IE82" s="33">
        <v>1.02</v>
      </c>
      <c r="IF82" s="33" t="s">
        <v>40</v>
      </c>
      <c r="IG82" s="33" t="s">
        <v>41</v>
      </c>
      <c r="IH82" s="33">
        <v>213</v>
      </c>
      <c r="II82" s="33" t="s">
        <v>37</v>
      </c>
    </row>
    <row r="83" spans="1:243" s="32" customFormat="1" ht="63">
      <c r="A83" s="72">
        <v>29</v>
      </c>
      <c r="B83" s="71" t="s">
        <v>122</v>
      </c>
      <c r="C83" s="19" t="s">
        <v>199</v>
      </c>
      <c r="D83" s="75">
        <v>10</v>
      </c>
      <c r="E83" s="77" t="s">
        <v>131</v>
      </c>
      <c r="F83" s="68">
        <v>10</v>
      </c>
      <c r="G83" s="34"/>
      <c r="H83" s="34"/>
      <c r="I83" s="20" t="s">
        <v>38</v>
      </c>
      <c r="J83" s="23">
        <f t="shared" si="7"/>
        <v>1</v>
      </c>
      <c r="K83" s="24" t="s">
        <v>48</v>
      </c>
      <c r="L83" s="24" t="s">
        <v>7</v>
      </c>
      <c r="M83" s="67"/>
      <c r="N83" s="35"/>
      <c r="O83" s="35"/>
      <c r="P83" s="36"/>
      <c r="Q83" s="35"/>
      <c r="R83" s="35"/>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5">
        <f t="shared" si="4"/>
        <v>0</v>
      </c>
      <c r="BB83" s="65">
        <f t="shared" si="5"/>
        <v>0</v>
      </c>
      <c r="BC83" s="31" t="str">
        <f t="shared" si="6"/>
        <v>INR Zero Only</v>
      </c>
      <c r="IE83" s="33">
        <v>2</v>
      </c>
      <c r="IF83" s="33" t="s">
        <v>34</v>
      </c>
      <c r="IG83" s="33" t="s">
        <v>42</v>
      </c>
      <c r="IH83" s="33">
        <v>10</v>
      </c>
      <c r="II83" s="33" t="s">
        <v>37</v>
      </c>
    </row>
    <row r="84" spans="1:243" s="32" customFormat="1" ht="63">
      <c r="A84" s="72">
        <v>30</v>
      </c>
      <c r="B84" s="71" t="s">
        <v>123</v>
      </c>
      <c r="C84" s="19" t="s">
        <v>200</v>
      </c>
      <c r="D84" s="75">
        <v>15</v>
      </c>
      <c r="E84" s="77" t="s">
        <v>131</v>
      </c>
      <c r="F84" s="68">
        <v>10</v>
      </c>
      <c r="G84" s="34"/>
      <c r="H84" s="34"/>
      <c r="I84" s="20" t="s">
        <v>38</v>
      </c>
      <c r="J84" s="23">
        <f t="shared" si="7"/>
        <v>1</v>
      </c>
      <c r="K84" s="24" t="s">
        <v>48</v>
      </c>
      <c r="L84" s="24" t="s">
        <v>7</v>
      </c>
      <c r="M84" s="67"/>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65">
        <f t="shared" si="4"/>
        <v>0</v>
      </c>
      <c r="BB84" s="65">
        <f t="shared" si="5"/>
        <v>0</v>
      </c>
      <c r="BC84" s="31" t="str">
        <f t="shared" si="6"/>
        <v>INR Zero Only</v>
      </c>
      <c r="IE84" s="33">
        <v>3</v>
      </c>
      <c r="IF84" s="33" t="s">
        <v>43</v>
      </c>
      <c r="IG84" s="33" t="s">
        <v>44</v>
      </c>
      <c r="IH84" s="33">
        <v>10</v>
      </c>
      <c r="II84" s="33" t="s">
        <v>37</v>
      </c>
    </row>
    <row r="85" spans="1:243" s="32" customFormat="1" ht="63">
      <c r="A85" s="72">
        <v>31</v>
      </c>
      <c r="B85" s="71" t="s">
        <v>124</v>
      </c>
      <c r="C85" s="19" t="s">
        <v>201</v>
      </c>
      <c r="D85" s="75">
        <v>75</v>
      </c>
      <c r="E85" s="77" t="s">
        <v>130</v>
      </c>
      <c r="F85" s="68">
        <v>10</v>
      </c>
      <c r="G85" s="34"/>
      <c r="H85" s="34"/>
      <c r="I85" s="20" t="s">
        <v>38</v>
      </c>
      <c r="J85" s="23">
        <f t="shared" si="7"/>
        <v>1</v>
      </c>
      <c r="K85" s="24" t="s">
        <v>48</v>
      </c>
      <c r="L85" s="24" t="s">
        <v>7</v>
      </c>
      <c r="M85" s="67"/>
      <c r="N85" s="35"/>
      <c r="O85" s="35"/>
      <c r="P85" s="36"/>
      <c r="Q85" s="35"/>
      <c r="R85" s="35"/>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5">
        <f t="shared" si="4"/>
        <v>0</v>
      </c>
      <c r="BB85" s="65">
        <f t="shared" si="5"/>
        <v>0</v>
      </c>
      <c r="BC85" s="31" t="str">
        <f t="shared" si="6"/>
        <v>INR Zero Only</v>
      </c>
      <c r="IE85" s="33">
        <v>1.01</v>
      </c>
      <c r="IF85" s="33" t="s">
        <v>39</v>
      </c>
      <c r="IG85" s="33" t="s">
        <v>35</v>
      </c>
      <c r="IH85" s="33">
        <v>123.223</v>
      </c>
      <c r="II85" s="33" t="s">
        <v>37</v>
      </c>
    </row>
    <row r="86" spans="1:243" s="32" customFormat="1" ht="47.25">
      <c r="A86" s="72">
        <v>32</v>
      </c>
      <c r="B86" s="71" t="s">
        <v>125</v>
      </c>
      <c r="C86" s="19" t="s">
        <v>202</v>
      </c>
      <c r="D86" s="75">
        <v>10</v>
      </c>
      <c r="E86" s="77" t="s">
        <v>130</v>
      </c>
      <c r="F86" s="68">
        <v>10</v>
      </c>
      <c r="G86" s="34"/>
      <c r="H86" s="34"/>
      <c r="I86" s="20" t="s">
        <v>38</v>
      </c>
      <c r="J86" s="23">
        <f t="shared" si="7"/>
        <v>1</v>
      </c>
      <c r="K86" s="24" t="s">
        <v>48</v>
      </c>
      <c r="L86" s="24" t="s">
        <v>7</v>
      </c>
      <c r="M86" s="67"/>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5">
        <f t="shared" si="4"/>
        <v>0</v>
      </c>
      <c r="BB86" s="65">
        <f t="shared" si="5"/>
        <v>0</v>
      </c>
      <c r="BC86" s="31" t="str">
        <f t="shared" si="6"/>
        <v>INR Zero Only</v>
      </c>
      <c r="IE86" s="33">
        <v>1.02</v>
      </c>
      <c r="IF86" s="33" t="s">
        <v>40</v>
      </c>
      <c r="IG86" s="33" t="s">
        <v>41</v>
      </c>
      <c r="IH86" s="33">
        <v>213</v>
      </c>
      <c r="II86" s="33" t="s">
        <v>37</v>
      </c>
    </row>
    <row r="87" spans="1:243" s="32" customFormat="1" ht="31.5">
      <c r="A87" s="72">
        <v>33</v>
      </c>
      <c r="B87" s="69" t="s">
        <v>126</v>
      </c>
      <c r="C87" s="19" t="s">
        <v>203</v>
      </c>
      <c r="D87" s="74">
        <v>25</v>
      </c>
      <c r="E87" s="76" t="s">
        <v>129</v>
      </c>
      <c r="F87" s="68">
        <v>100</v>
      </c>
      <c r="G87" s="34"/>
      <c r="H87" s="34"/>
      <c r="I87" s="20" t="s">
        <v>38</v>
      </c>
      <c r="J87" s="23">
        <f t="shared" si="7"/>
        <v>1</v>
      </c>
      <c r="K87" s="24" t="s">
        <v>48</v>
      </c>
      <c r="L87" s="24" t="s">
        <v>7</v>
      </c>
      <c r="M87" s="67"/>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5">
        <f>total_amount_ba($B$2,$D$2,D87,F87,J87,K87,M87)</f>
        <v>0</v>
      </c>
      <c r="BB87" s="65">
        <f>BA87+SUM(N87:AZ87)</f>
        <v>0</v>
      </c>
      <c r="BC87" s="31" t="str">
        <f>SpellNumber(L87,BB87)</f>
        <v>INR Zero Only</v>
      </c>
      <c r="IE87" s="33">
        <v>1.02</v>
      </c>
      <c r="IF87" s="33" t="s">
        <v>40</v>
      </c>
      <c r="IG87" s="33" t="s">
        <v>41</v>
      </c>
      <c r="IH87" s="33">
        <v>213</v>
      </c>
      <c r="II87" s="33" t="s">
        <v>37</v>
      </c>
    </row>
    <row r="88" spans="1:243" s="32" customFormat="1" ht="63">
      <c r="A88" s="72">
        <v>34</v>
      </c>
      <c r="B88" s="71" t="s">
        <v>127</v>
      </c>
      <c r="C88" s="19" t="s">
        <v>204</v>
      </c>
      <c r="D88" s="75">
        <v>2</v>
      </c>
      <c r="E88" s="77" t="s">
        <v>133</v>
      </c>
      <c r="F88" s="68">
        <v>10</v>
      </c>
      <c r="G88" s="34"/>
      <c r="H88" s="34"/>
      <c r="I88" s="20" t="s">
        <v>38</v>
      </c>
      <c r="J88" s="23">
        <f t="shared" si="7"/>
        <v>1</v>
      </c>
      <c r="K88" s="24" t="s">
        <v>48</v>
      </c>
      <c r="L88" s="24" t="s">
        <v>7</v>
      </c>
      <c r="M88" s="67"/>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5">
        <f>total_amount_ba($B$2,$D$2,D88,F88,J88,K88,M88)</f>
        <v>0</v>
      </c>
      <c r="BB88" s="65">
        <f>BA88+SUM(N88:AZ88)</f>
        <v>0</v>
      </c>
      <c r="BC88" s="31" t="str">
        <f>SpellNumber(L88,BB88)</f>
        <v>INR Zero Only</v>
      </c>
      <c r="IE88" s="33">
        <v>2</v>
      </c>
      <c r="IF88" s="33" t="s">
        <v>34</v>
      </c>
      <c r="IG88" s="33" t="s">
        <v>42</v>
      </c>
      <c r="IH88" s="33">
        <v>10</v>
      </c>
      <c r="II88" s="33" t="s">
        <v>37</v>
      </c>
    </row>
    <row r="89" spans="1:243" s="32" customFormat="1" ht="33" customHeight="1">
      <c r="A89" s="40" t="s">
        <v>46</v>
      </c>
      <c r="B89" s="41"/>
      <c r="C89" s="42"/>
      <c r="D89" s="43"/>
      <c r="E89" s="43"/>
      <c r="F89" s="43"/>
      <c r="G89" s="43"/>
      <c r="H89" s="44"/>
      <c r="I89" s="44"/>
      <c r="J89" s="44"/>
      <c r="K89" s="44"/>
      <c r="L89" s="45"/>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66">
        <f>SUM(BA13:BA88)</f>
        <v>0</v>
      </c>
      <c r="BB89" s="66">
        <f>SUM(BB13:BB88)</f>
        <v>0</v>
      </c>
      <c r="BC89" s="31" t="str">
        <f>SpellNumber($E$2,BB89)</f>
        <v>INR Zero Only</v>
      </c>
      <c r="IE89" s="33">
        <v>4</v>
      </c>
      <c r="IF89" s="33" t="s">
        <v>40</v>
      </c>
      <c r="IG89" s="33" t="s">
        <v>45</v>
      </c>
      <c r="IH89" s="33">
        <v>10</v>
      </c>
      <c r="II89" s="33" t="s">
        <v>37</v>
      </c>
    </row>
    <row r="90" spans="1:243" s="56" customFormat="1" ht="39" customHeight="1" hidden="1">
      <c r="A90" s="41" t="s">
        <v>50</v>
      </c>
      <c r="B90" s="47"/>
      <c r="C90" s="48"/>
      <c r="D90" s="49"/>
      <c r="E90" s="50" t="s">
        <v>47</v>
      </c>
      <c r="F90" s="63"/>
      <c r="G90" s="51"/>
      <c r="H90" s="52"/>
      <c r="I90" s="52"/>
      <c r="J90" s="52"/>
      <c r="K90" s="53"/>
      <c r="L90" s="54"/>
      <c r="M90" s="55"/>
      <c r="O90" s="32"/>
      <c r="P90" s="32"/>
      <c r="Q90" s="32"/>
      <c r="R90" s="32"/>
      <c r="S90" s="32"/>
      <c r="BA90" s="61">
        <f>IF(ISBLANK(F90),0,IF(E90="Excess (+)",ROUND(BA89+(BA89*F90),2),IF(E90="Less (-)",ROUND(BA89+(BA89*F90*(-1)),2),0)))</f>
        <v>0</v>
      </c>
      <c r="BB90" s="62">
        <f>ROUND(BA90,0)</f>
        <v>0</v>
      </c>
      <c r="BC90" s="31" t="str">
        <f>SpellNumber(L90,BB90)</f>
        <v> Zero Only</v>
      </c>
      <c r="IE90" s="57"/>
      <c r="IF90" s="57"/>
      <c r="IG90" s="57"/>
      <c r="IH90" s="57"/>
      <c r="II90" s="57"/>
    </row>
    <row r="91" spans="1:243" s="56" customFormat="1" ht="51" customHeight="1">
      <c r="A91" s="40" t="s">
        <v>49</v>
      </c>
      <c r="B91" s="40"/>
      <c r="C91" s="81" t="str">
        <f>SpellNumber($E$2,BB89)</f>
        <v>INR Zero Only</v>
      </c>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3"/>
      <c r="IE91" s="57"/>
      <c r="IF91" s="57"/>
      <c r="IG91" s="57"/>
      <c r="IH91" s="57"/>
      <c r="II91" s="57"/>
    </row>
    <row r="92" spans="3:243" s="14" customFormat="1" ht="15">
      <c r="C92" s="58"/>
      <c r="D92" s="58"/>
      <c r="E92" s="58"/>
      <c r="F92" s="58"/>
      <c r="G92" s="58"/>
      <c r="H92" s="58"/>
      <c r="I92" s="58"/>
      <c r="J92" s="58"/>
      <c r="K92" s="58"/>
      <c r="L92" s="58"/>
      <c r="M92" s="58"/>
      <c r="O92" s="58"/>
      <c r="BA92" s="58"/>
      <c r="BC92" s="58"/>
      <c r="IE92" s="15"/>
      <c r="IF92" s="15"/>
      <c r="IG92" s="15"/>
      <c r="IH92" s="15"/>
      <c r="II92" s="15"/>
    </row>
  </sheetData>
  <sheetProtection password="EEC8" sheet="1" selectLockedCells="1"/>
  <mergeCells count="8">
    <mergeCell ref="A9:BC9"/>
    <mergeCell ref="C91:BC91"/>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0">
      <formula1>IF(ISBLANK(F90),$A$3:$C$3,$B$3:$C$3)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0">
      <formula1>0</formula1>
      <formula2>IF(E90&lt;&gt;"Select",99.9,0)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0">
      <formula1>IF(E90&lt;&gt;"Select",0,-1)</formula1>
      <formula2>IF(E90&lt;&gt;"Select",99.99,-1)</formula2>
    </dataValidation>
    <dataValidation type="list" allowBlank="1" showInputMessage="1" showErrorMessage="1" sqref="L86 L8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8">
      <formula1>"INR"</formula1>
    </dataValidation>
    <dataValidation allowBlank="1" showInputMessage="1" showErrorMessage="1" promptTitle="Addition / Deduction" prompt="Please Choose the correct One" sqref="J13:J88"/>
    <dataValidation type="list" showInputMessage="1" showErrorMessage="1" sqref="I13:I88">
      <formula1>"Excess(+), Less(-)"</formula1>
    </dataValidation>
    <dataValidation allowBlank="1" showInputMessage="1" showErrorMessage="1" promptTitle="Itemcode/Make" prompt="Please enter text" sqref="C13:C88"/>
    <dataValidation type="decimal" allowBlank="1" showInputMessage="1" showErrorMessage="1" promptTitle="Rate Entry" prompt="Please enter the Other Taxes2 in Rupees for this item. " errorTitle="Invaid Entry" error="Only Numeric Values are allowed. " sqref="N13:O8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8">
      <formula1>0</formula1>
      <formula2>999999999999999</formula2>
    </dataValidation>
    <dataValidation allowBlank="1" showInputMessage="1" showErrorMessage="1" promptTitle="Units" prompt="Please enter Units in text" sqref="E13 E17 E15 E25 E23 E29 E35 E45 E49 E51 E56 E66 E68 E70 E72 E74 E80"/>
    <dataValidation type="decimal" allowBlank="1" showInputMessage="1" showErrorMessage="1" promptTitle="Quantity" prompt="Please enter the Quantity for this item. " errorTitle="Invalid Entry" error="Only Numeric Values are allowed. " sqref="D13 D17 D15 D25 D23 D29 D35 D45 D49 D51 D56 D66 D68 D70 D72 D74 F13:F88 D8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8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6 M14 M24 M18:M22 M26:M28 M30:M34 M36:M44 M46:M48 M50 M52:M55 M57:M65 M67 M69 M71 M73 M75:M79 M81:M8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2021-07-16T11:47:29Z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GxDYdOvs13FcNT8nqGvqhCFfYFU=</vt:lpwstr>
  </property>
</Properties>
</file>