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<sst xmlns="http://schemas.openxmlformats.org/spreadsheetml/2006/main" count="981" uniqueCount="316">
  <si>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</si>
  <si>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</si>
  <si>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</si>
  <si>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</si>
  <si>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</si>
  <si>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</si>
  <si>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</si>
  <si>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</si>
  <si>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</si>
  <si>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</si>
  <si>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</si>
  <si>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</si>
  <si>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</si>
  <si>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</si>
  <si>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</si>
  <si>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</si>
  <si>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</si>
  <si>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</si>
  <si>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</si>
  <si>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</si>
  <si>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</si>
  <si>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</si>
  <si>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</si>
  <si>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</si>
  <si>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</si>
  <si>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</si>
  <si>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</si>
  <si>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</si>
  <si>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</si>
  <si>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</si>
  <si>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</si>
  <si>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</si>
  <si>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</si>
  <si>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</si>
  <si>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</si>
  <si>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</si>
  <si>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</si>
  <si>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</si>
  <si>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</si>
  <si>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</si>
  <si>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</si>
  <si>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</si>
  <si>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</si>
  <si>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</si>
  <si>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</si>
  <si>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</si>
  <si>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</si>
  <si>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</si>
  <si>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</si>
  <si>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</si>
  <si>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</si>
  <si>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</si>
  <si>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</si>
  <si>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</si>
  <si>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</si>
  <si>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</si>
  <si>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</si>
  <si>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</si>
  <si>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</si>
  <si>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</si>
  <si>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</si>
  <si>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</si>
  <si>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</si>
  <si>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</si>
  <si>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</si>
  <si>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</si>
  <si>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</si>
  <si>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</si>
  <si>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metre</t>
  </si>
  <si>
    <t>Tender Inviting Authority: Superintending Engineer, IWD, IIT, Kanpur</t>
  </si>
  <si>
    <t>WOOD AND PVC WORK</t>
  </si>
  <si>
    <t>Two or more coats on new work</t>
  </si>
  <si>
    <t>MINOR CIVIL MAINTENANCE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</si>
  <si>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</si>
  <si>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</si>
  <si>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</si>
  <si>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</si>
  <si>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</si>
  <si>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</si>
  <si>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</si>
  <si>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</si>
  <si>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</si>
  <si>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</si>
  <si>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</si>
  <si>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</si>
  <si>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</si>
  <si>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</si>
  <si>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</si>
  <si>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</si>
  <si>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</si>
  <si>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</si>
  <si>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</si>
  <si>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</si>
  <si>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</si>
  <si>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</si>
  <si>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</si>
  <si>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</si>
  <si>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</si>
  <si>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</si>
  <si>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</si>
  <si>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</si>
  <si>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</si>
  <si>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</si>
  <si>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</si>
  <si>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</si>
  <si>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</si>
  <si>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</si>
  <si>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</si>
  <si>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</si>
  <si>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</si>
  <si>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</si>
  <si>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</si>
  <si>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</si>
  <si>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</si>
  <si>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</si>
  <si>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</si>
  <si>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</si>
  <si>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</si>
  <si>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</si>
  <si>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</si>
  <si>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</si>
  <si>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</si>
  <si>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</si>
  <si>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</si>
  <si>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</si>
  <si>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</si>
  <si>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</si>
  <si>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</si>
  <si>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</si>
  <si>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</si>
  <si>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</si>
  <si>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</si>
  <si>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</si>
  <si>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</si>
  <si>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</si>
  <si>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</si>
  <si>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</si>
  <si>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</si>
  <si>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</si>
  <si>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</si>
  <si>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</si>
  <si>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</si>
  <si>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</si>
  <si>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</si>
  <si>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</si>
  <si>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</si>
  <si>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</si>
  <si>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</si>
  <si>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</si>
  <si>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</si>
  <si>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</si>
  <si>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</si>
  <si>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</si>
  <si>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</si>
  <si>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</si>
  <si>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</si>
  <si>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</si>
  <si>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</si>
  <si>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</si>
  <si>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</si>
  <si>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</si>
  <si>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</si>
  <si>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</si>
  <si>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</si>
  <si>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</si>
  <si>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</si>
  <si>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</si>
  <si>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</si>
  <si>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</si>
  <si>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</si>
  <si>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</si>
  <si>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</si>
  <si>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</si>
  <si>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</si>
  <si>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</si>
  <si>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</si>
  <si>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</si>
  <si>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</si>
  <si>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</si>
  <si>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</si>
  <si>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</si>
  <si>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</si>
  <si>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</si>
  <si>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</si>
  <si>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</si>
  <si>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</si>
  <si>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</si>
  <si>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</si>
  <si>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</si>
  <si>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</si>
  <si>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</si>
  <si>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</si>
  <si>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</si>
  <si>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</si>
  <si>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</si>
  <si>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</si>
  <si>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</si>
  <si>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</si>
  <si>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</si>
  <si>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</si>
  <si>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</si>
  <si>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</si>
  <si>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</si>
  <si>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</si>
  <si>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</si>
  <si>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</si>
  <si>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</si>
  <si>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</si>
  <si>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</si>
  <si>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</si>
  <si>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</si>
  <si>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</si>
  <si>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</si>
  <si>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terminal guard :</t>
  </si>
  <si>
    <t>Providing and fixing collar :</t>
  </si>
  <si>
    <t>Providing lead caulked joints to sand cast iron/centrifugally cast (spun) iron pipes and fittings of diameter :</t>
  </si>
  <si>
    <t>75 mm</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</si>
  <si>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</si>
  <si>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</si>
  <si>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</si>
  <si>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</si>
  <si>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</si>
  <si>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</si>
  <si>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</si>
  <si>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</si>
  <si>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</si>
  <si>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</si>
  <si>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</si>
  <si>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</si>
  <si>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</si>
  <si>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</si>
  <si>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</si>
  <si>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</si>
  <si>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</si>
  <si>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</si>
  <si>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</si>
  <si>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</si>
  <si>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</si>
  <si>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</si>
  <si>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</si>
  <si>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Name of Work: Setting right of house no 396.</t>
  </si>
  <si>
    <t>Centering and shuttering including strutting, propping etc. and removal of form work for :</t>
  </si>
  <si>
    <t>Foundations, footings, bases for columns</t>
  </si>
  <si>
    <t>150x10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</si>
  <si>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</si>
  <si>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</si>
  <si>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</si>
  <si>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15 mm cement plaster on the rough side of single or half brick wall of mix :</t>
  </si>
  <si>
    <t>1:6 (1 cement: 6 fine sand)</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</si>
  <si>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</si>
  <si>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</si>
  <si>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</si>
  <si>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</si>
  <si>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Taking out doors, windows and clerestory window shutters (steel or wood) including stacking within 50 metres lead :</t>
  </si>
  <si>
    <t>Providing and fixing C.P. brass angle valve for basin mixer and geyser points of approved quality conforming to IS:8931</t>
  </si>
  <si>
    <t>15mm nominal bore</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</si>
  <si>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</si>
  <si>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</si>
  <si>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</si>
  <si>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</si>
  <si>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</si>
  <si>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</si>
  <si>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Providing and fixing aluminum door seal in door i/c necessary screw etc complete.
</t>
  </si>
  <si>
    <t xml:space="preserve">Providing and fixing fly proof stainless steel grade 304 wire gauge, to windows and clerestory windows using wire gauge with average width of aperture 1.4 mm in both directions with wire of dia. 0.50 mm all complete.12 x12 mm beading </t>
  </si>
  <si>
    <t>Contract No:   19/Civil/D2/2021-22/04</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</si>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</sst>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9"/>
  <sheetViews>
    <sheetView showGridLines="0" zoomScale="85" zoomScaleNormal="85" zoomScalePageLayoutView="0" workbookViewId="0" topLeftCell="A1">
      <selection activeCell="BK146" sqref="BK14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69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240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264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168</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168</v>
      </c>
      <c r="IC13" s="22" t="s">
        <v>55</v>
      </c>
      <c r="IE13" s="23"/>
      <c r="IF13" s="23" t="s">
        <v>34</v>
      </c>
      <c r="IG13" s="23" t="s">
        <v>35</v>
      </c>
      <c r="IH13" s="23">
        <v>10</v>
      </c>
      <c r="II13" s="23" t="s">
        <v>36</v>
      </c>
    </row>
    <row r="14" spans="1:243" s="22" customFormat="1" ht="28.5">
      <c r="A14" s="66">
        <v>1.01</v>
      </c>
      <c r="B14" s="71" t="s">
        <v>169</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169</v>
      </c>
      <c r="IC14" s="22" t="s">
        <v>56</v>
      </c>
      <c r="IE14" s="23"/>
      <c r="IF14" s="23" t="s">
        <v>40</v>
      </c>
      <c r="IG14" s="23" t="s">
        <v>35</v>
      </c>
      <c r="IH14" s="23">
        <v>123.223</v>
      </c>
      <c r="II14" s="23" t="s">
        <v>37</v>
      </c>
    </row>
    <row r="15" spans="1:243" s="22" customFormat="1" ht="28.5">
      <c r="A15" s="66">
        <v>1.02</v>
      </c>
      <c r="B15" s="67" t="s">
        <v>170</v>
      </c>
      <c r="C15" s="39" t="s">
        <v>57</v>
      </c>
      <c r="D15" s="68">
        <v>2.26</v>
      </c>
      <c r="E15" s="69" t="s">
        <v>64</v>
      </c>
      <c r="F15" s="70">
        <v>130.32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295</v>
      </c>
      <c r="BB15" s="60">
        <f>BA15+SUM(N15:AZ15)</f>
        <v>295</v>
      </c>
      <c r="BC15" s="56" t="str">
        <f>SpellNumber(L15,BB15)</f>
        <v>INR  Two Hundred &amp; Ninety Five  Only</v>
      </c>
      <c r="IA15" s="22">
        <v>1.02</v>
      </c>
      <c r="IB15" s="22" t="s">
        <v>170</v>
      </c>
      <c r="IC15" s="22" t="s">
        <v>57</v>
      </c>
      <c r="ID15" s="22">
        <v>2.26</v>
      </c>
      <c r="IE15" s="23" t="s">
        <v>64</v>
      </c>
      <c r="IF15" s="23" t="s">
        <v>41</v>
      </c>
      <c r="IG15" s="23" t="s">
        <v>42</v>
      </c>
      <c r="IH15" s="23">
        <v>213</v>
      </c>
      <c r="II15" s="23" t="s">
        <v>37</v>
      </c>
    </row>
    <row r="16" spans="1:243" s="22" customFormat="1" ht="15.75">
      <c r="A16" s="66">
        <v>2</v>
      </c>
      <c r="B16" s="67" t="s">
        <v>171</v>
      </c>
      <c r="C16" s="39" t="s">
        <v>94</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171</v>
      </c>
      <c r="IC16" s="22" t="s">
        <v>94</v>
      </c>
      <c r="IE16" s="23"/>
      <c r="IF16" s="23"/>
      <c r="IG16" s="23"/>
      <c r="IH16" s="23"/>
      <c r="II16" s="23"/>
    </row>
    <row r="17" spans="1:243" s="22" customFormat="1" ht="71.25">
      <c r="A17" s="66">
        <v>2.01</v>
      </c>
      <c r="B17" s="67" t="s">
        <v>172</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172</v>
      </c>
      <c r="IC17" s="22" t="s">
        <v>58</v>
      </c>
      <c r="IE17" s="23"/>
      <c r="IF17" s="23"/>
      <c r="IG17" s="23"/>
      <c r="IH17" s="23"/>
      <c r="II17" s="23"/>
    </row>
    <row r="18" spans="1:243" s="22" customFormat="1" ht="71.25">
      <c r="A18" s="66">
        <v>2.02</v>
      </c>
      <c r="B18" s="67" t="s">
        <v>173</v>
      </c>
      <c r="C18" s="39" t="s">
        <v>95</v>
      </c>
      <c r="D18" s="68">
        <v>0.51</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3036</v>
      </c>
      <c r="BB18" s="60">
        <f>BA18+SUM(N18:AZ18)</f>
        <v>3036</v>
      </c>
      <c r="BC18" s="56" t="str">
        <f>SpellNumber(L18,BB18)</f>
        <v>INR  Three Thousand  &amp;Thirty Six  Only</v>
      </c>
      <c r="IA18" s="22">
        <v>2.02</v>
      </c>
      <c r="IB18" s="22" t="s">
        <v>173</v>
      </c>
      <c r="IC18" s="22" t="s">
        <v>95</v>
      </c>
      <c r="ID18" s="22">
        <v>0.51</v>
      </c>
      <c r="IE18" s="23" t="s">
        <v>64</v>
      </c>
      <c r="IF18" s="23"/>
      <c r="IG18" s="23"/>
      <c r="IH18" s="23"/>
      <c r="II18" s="23"/>
    </row>
    <row r="19" spans="1:243" s="22" customFormat="1" ht="42.75">
      <c r="A19" s="66">
        <v>2.03</v>
      </c>
      <c r="B19" s="67" t="s">
        <v>241</v>
      </c>
      <c r="C19" s="39" t="s">
        <v>96</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241</v>
      </c>
      <c r="IC19" s="22" t="s">
        <v>96</v>
      </c>
      <c r="IE19" s="23"/>
      <c r="IF19" s="23"/>
      <c r="IG19" s="23"/>
      <c r="IH19" s="23"/>
      <c r="II19" s="23"/>
    </row>
    <row r="20" spans="1:243" s="22" customFormat="1" ht="30.75" customHeight="1">
      <c r="A20" s="66">
        <v>2.04</v>
      </c>
      <c r="B20" s="67" t="s">
        <v>242</v>
      </c>
      <c r="C20" s="39" t="s">
        <v>59</v>
      </c>
      <c r="D20" s="68">
        <v>0.94</v>
      </c>
      <c r="E20" s="69" t="s">
        <v>52</v>
      </c>
      <c r="F20" s="70">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235</v>
      </c>
      <c r="BB20" s="60">
        <f>BA20+SUM(N20:AZ20)</f>
        <v>235</v>
      </c>
      <c r="BC20" s="56" t="str">
        <f>SpellNumber(L20,BB20)</f>
        <v>INR  Two Hundred &amp; Thirty Five  Only</v>
      </c>
      <c r="IA20" s="22">
        <v>2.04</v>
      </c>
      <c r="IB20" s="22" t="s">
        <v>242</v>
      </c>
      <c r="IC20" s="22" t="s">
        <v>59</v>
      </c>
      <c r="ID20" s="22">
        <v>0.94</v>
      </c>
      <c r="IE20" s="23" t="s">
        <v>52</v>
      </c>
      <c r="IF20" s="23" t="s">
        <v>34</v>
      </c>
      <c r="IG20" s="23" t="s">
        <v>43</v>
      </c>
      <c r="IH20" s="23">
        <v>10</v>
      </c>
      <c r="II20" s="23" t="s">
        <v>37</v>
      </c>
    </row>
    <row r="21" spans="1:243" s="22" customFormat="1" ht="15.75">
      <c r="A21" s="66">
        <v>3</v>
      </c>
      <c r="B21" s="67" t="s">
        <v>67</v>
      </c>
      <c r="C21" s="39" t="s">
        <v>97</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3</v>
      </c>
      <c r="IB21" s="22" t="s">
        <v>67</v>
      </c>
      <c r="IC21" s="22" t="s">
        <v>97</v>
      </c>
      <c r="IE21" s="23"/>
      <c r="IF21" s="23"/>
      <c r="IG21" s="23"/>
      <c r="IH21" s="23"/>
      <c r="II21" s="23"/>
    </row>
    <row r="22" spans="1:243" s="22" customFormat="1" ht="71.25">
      <c r="A22" s="66">
        <v>3.01</v>
      </c>
      <c r="B22" s="67" t="s">
        <v>174</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3.01</v>
      </c>
      <c r="IB22" s="22" t="s">
        <v>174</v>
      </c>
      <c r="IC22" s="22" t="s">
        <v>60</v>
      </c>
      <c r="IE22" s="23"/>
      <c r="IF22" s="23" t="s">
        <v>40</v>
      </c>
      <c r="IG22" s="23" t="s">
        <v>35</v>
      </c>
      <c r="IH22" s="23">
        <v>123.223</v>
      </c>
      <c r="II22" s="23" t="s">
        <v>37</v>
      </c>
    </row>
    <row r="23" spans="1:243" s="22" customFormat="1" ht="28.5">
      <c r="A23" s="66">
        <v>3.02</v>
      </c>
      <c r="B23" s="67" t="s">
        <v>175</v>
      </c>
      <c r="C23" s="39" t="s">
        <v>98</v>
      </c>
      <c r="D23" s="68">
        <v>0.1</v>
      </c>
      <c r="E23" s="69" t="s">
        <v>64</v>
      </c>
      <c r="F23" s="70">
        <v>6655.37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666</v>
      </c>
      <c r="BB23" s="60">
        <f>BA23+SUM(N23:AZ23)</f>
        <v>666</v>
      </c>
      <c r="BC23" s="56" t="str">
        <f>SpellNumber(L23,BB23)</f>
        <v>INR  Six Hundred &amp; Sixty Six  Only</v>
      </c>
      <c r="IA23" s="22">
        <v>3.02</v>
      </c>
      <c r="IB23" s="22" t="s">
        <v>175</v>
      </c>
      <c r="IC23" s="22" t="s">
        <v>98</v>
      </c>
      <c r="ID23" s="22">
        <v>0.1</v>
      </c>
      <c r="IE23" s="23" t="s">
        <v>64</v>
      </c>
      <c r="IF23" s="23" t="s">
        <v>44</v>
      </c>
      <c r="IG23" s="23" t="s">
        <v>45</v>
      </c>
      <c r="IH23" s="23">
        <v>10</v>
      </c>
      <c r="II23" s="23" t="s">
        <v>37</v>
      </c>
    </row>
    <row r="24" spans="1:243" s="22" customFormat="1" ht="15.75">
      <c r="A24" s="66">
        <v>4</v>
      </c>
      <c r="B24" s="67" t="s">
        <v>70</v>
      </c>
      <c r="C24" s="39" t="s">
        <v>99</v>
      </c>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A24" s="22">
        <v>4</v>
      </c>
      <c r="IB24" s="22" t="s">
        <v>70</v>
      </c>
      <c r="IC24" s="22" t="s">
        <v>99</v>
      </c>
      <c r="IE24" s="23"/>
      <c r="IF24" s="23"/>
      <c r="IG24" s="23"/>
      <c r="IH24" s="23"/>
      <c r="II24" s="23"/>
    </row>
    <row r="25" spans="1:243" s="22" customFormat="1" ht="85.5">
      <c r="A25" s="66">
        <v>4.01</v>
      </c>
      <c r="B25" s="67" t="s">
        <v>176</v>
      </c>
      <c r="C25" s="39" t="s">
        <v>100</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4.01</v>
      </c>
      <c r="IB25" s="22" t="s">
        <v>176</v>
      </c>
      <c r="IC25" s="22" t="s">
        <v>100</v>
      </c>
      <c r="IE25" s="23"/>
      <c r="IF25" s="23" t="s">
        <v>41</v>
      </c>
      <c r="IG25" s="23" t="s">
        <v>42</v>
      </c>
      <c r="IH25" s="23">
        <v>213</v>
      </c>
      <c r="II25" s="23" t="s">
        <v>37</v>
      </c>
    </row>
    <row r="26" spans="1:243" s="22" customFormat="1" ht="15.75">
      <c r="A26" s="66">
        <v>4.02</v>
      </c>
      <c r="B26" s="67" t="s">
        <v>177</v>
      </c>
      <c r="C26" s="39" t="s">
        <v>101</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4.02</v>
      </c>
      <c r="IB26" s="22" t="s">
        <v>177</v>
      </c>
      <c r="IC26" s="22" t="s">
        <v>101</v>
      </c>
      <c r="IE26" s="23"/>
      <c r="IF26" s="23"/>
      <c r="IG26" s="23"/>
      <c r="IH26" s="23"/>
      <c r="II26" s="23"/>
    </row>
    <row r="27" spans="1:243" s="22" customFormat="1" ht="28.5">
      <c r="A27" s="66">
        <v>4.03</v>
      </c>
      <c r="B27" s="67" t="s">
        <v>178</v>
      </c>
      <c r="C27" s="39" t="s">
        <v>102</v>
      </c>
      <c r="D27" s="68">
        <v>1.95</v>
      </c>
      <c r="E27" s="69" t="s">
        <v>52</v>
      </c>
      <c r="F27" s="70">
        <v>3817.4</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7444</v>
      </c>
      <c r="BB27" s="60">
        <f>BA27+SUM(N27:AZ27)</f>
        <v>7444</v>
      </c>
      <c r="BC27" s="56" t="str">
        <f>SpellNumber(L27,BB27)</f>
        <v>INR  Seven Thousand Four Hundred &amp; Forty Four  Only</v>
      </c>
      <c r="IA27" s="22">
        <v>4.03</v>
      </c>
      <c r="IB27" s="22" t="s">
        <v>178</v>
      </c>
      <c r="IC27" s="22" t="s">
        <v>102</v>
      </c>
      <c r="ID27" s="22">
        <v>1.95</v>
      </c>
      <c r="IE27" s="23" t="s">
        <v>52</v>
      </c>
      <c r="IF27" s="23"/>
      <c r="IG27" s="23"/>
      <c r="IH27" s="23"/>
      <c r="II27" s="23"/>
    </row>
    <row r="28" spans="1:243" s="22" customFormat="1" ht="57">
      <c r="A28" s="66">
        <v>4.04</v>
      </c>
      <c r="B28" s="67" t="s">
        <v>179</v>
      </c>
      <c r="C28" s="39" t="s">
        <v>103</v>
      </c>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1"/>
      <c r="IA28" s="22">
        <v>4.04</v>
      </c>
      <c r="IB28" s="22" t="s">
        <v>179</v>
      </c>
      <c r="IC28" s="22" t="s">
        <v>103</v>
      </c>
      <c r="IE28" s="23"/>
      <c r="IF28" s="23"/>
      <c r="IG28" s="23"/>
      <c r="IH28" s="23"/>
      <c r="II28" s="23"/>
    </row>
    <row r="29" spans="1:243" s="22" customFormat="1" ht="15.75">
      <c r="A29" s="66">
        <v>4.05</v>
      </c>
      <c r="B29" s="67" t="s">
        <v>180</v>
      </c>
      <c r="C29" s="39" t="s">
        <v>104</v>
      </c>
      <c r="D29" s="68">
        <v>9</v>
      </c>
      <c r="E29" s="69" t="s">
        <v>65</v>
      </c>
      <c r="F29" s="70">
        <v>33.93</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305</v>
      </c>
      <c r="BB29" s="60">
        <f>BA29+SUM(N29:AZ29)</f>
        <v>305</v>
      </c>
      <c r="BC29" s="56" t="str">
        <f>SpellNumber(L29,BB29)</f>
        <v>INR  Three Hundred &amp; Five  Only</v>
      </c>
      <c r="IA29" s="22">
        <v>4.05</v>
      </c>
      <c r="IB29" s="22" t="s">
        <v>180</v>
      </c>
      <c r="IC29" s="22" t="s">
        <v>104</v>
      </c>
      <c r="ID29" s="22">
        <v>9</v>
      </c>
      <c r="IE29" s="23" t="s">
        <v>65</v>
      </c>
      <c r="IF29" s="23"/>
      <c r="IG29" s="23"/>
      <c r="IH29" s="23"/>
      <c r="II29" s="23"/>
    </row>
    <row r="30" spans="1:243" s="22" customFormat="1" ht="57">
      <c r="A30" s="66">
        <v>4.06</v>
      </c>
      <c r="B30" s="67" t="s">
        <v>181</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4.06</v>
      </c>
      <c r="IB30" s="22" t="s">
        <v>181</v>
      </c>
      <c r="IC30" s="22" t="s">
        <v>61</v>
      </c>
      <c r="IE30" s="23"/>
      <c r="IF30" s="23"/>
      <c r="IG30" s="23"/>
      <c r="IH30" s="23"/>
      <c r="II30" s="23"/>
    </row>
    <row r="31" spans="1:243" s="22" customFormat="1" ht="15.75">
      <c r="A31" s="66">
        <v>4.07</v>
      </c>
      <c r="B31" s="67" t="s">
        <v>182</v>
      </c>
      <c r="C31" s="39" t="s">
        <v>105</v>
      </c>
      <c r="D31" s="68">
        <v>4</v>
      </c>
      <c r="E31" s="69" t="s">
        <v>65</v>
      </c>
      <c r="F31" s="70">
        <v>24.5</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ROUND(total_amount_ba($B$2,$D$2,D31,F31,J31,K31,M31),0)</f>
        <v>98</v>
      </c>
      <c r="BB31" s="60">
        <f>BA31+SUM(N31:AZ31)</f>
        <v>98</v>
      </c>
      <c r="BC31" s="56" t="str">
        <f>SpellNumber(L31,BB31)</f>
        <v>INR  Ninety Eight Only</v>
      </c>
      <c r="IA31" s="22">
        <v>4.07</v>
      </c>
      <c r="IB31" s="22" t="s">
        <v>182</v>
      </c>
      <c r="IC31" s="22" t="s">
        <v>105</v>
      </c>
      <c r="ID31" s="22">
        <v>4</v>
      </c>
      <c r="IE31" s="23" t="s">
        <v>65</v>
      </c>
      <c r="IF31" s="23"/>
      <c r="IG31" s="23"/>
      <c r="IH31" s="23"/>
      <c r="II31" s="23"/>
    </row>
    <row r="32" spans="1:243" s="22" customFormat="1" ht="85.5">
      <c r="A32" s="66">
        <v>4.08</v>
      </c>
      <c r="B32" s="67" t="s">
        <v>73</v>
      </c>
      <c r="C32" s="39" t="s">
        <v>106</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4.08</v>
      </c>
      <c r="IB32" s="22" t="s">
        <v>73</v>
      </c>
      <c r="IC32" s="22" t="s">
        <v>106</v>
      </c>
      <c r="IE32" s="23"/>
      <c r="IF32" s="23"/>
      <c r="IG32" s="23"/>
      <c r="IH32" s="23"/>
      <c r="II32" s="23"/>
    </row>
    <row r="33" spans="1:243" s="22" customFormat="1" ht="24.75" customHeight="1">
      <c r="A33" s="66">
        <v>4.09</v>
      </c>
      <c r="B33" s="67" t="s">
        <v>243</v>
      </c>
      <c r="C33" s="39" t="s">
        <v>107</v>
      </c>
      <c r="D33" s="68">
        <v>4</v>
      </c>
      <c r="E33" s="69" t="s">
        <v>65</v>
      </c>
      <c r="F33" s="70">
        <v>65.76</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263</v>
      </c>
      <c r="BB33" s="60">
        <f>BA33+SUM(N33:AZ33)</f>
        <v>263</v>
      </c>
      <c r="BC33" s="56" t="str">
        <f>SpellNumber(L33,BB33)</f>
        <v>INR  Two Hundred &amp; Sixty Three  Only</v>
      </c>
      <c r="IA33" s="22">
        <v>4.09</v>
      </c>
      <c r="IB33" s="22" t="s">
        <v>243</v>
      </c>
      <c r="IC33" s="22" t="s">
        <v>107</v>
      </c>
      <c r="ID33" s="22">
        <v>4</v>
      </c>
      <c r="IE33" s="23" t="s">
        <v>65</v>
      </c>
      <c r="IF33" s="23"/>
      <c r="IG33" s="23"/>
      <c r="IH33" s="23"/>
      <c r="II33" s="23"/>
    </row>
    <row r="34" spans="1:243" s="22" customFormat="1" ht="21.75" customHeight="1">
      <c r="A34" s="66">
        <v>4.1</v>
      </c>
      <c r="B34" s="67" t="s">
        <v>180</v>
      </c>
      <c r="C34" s="39" t="s">
        <v>108</v>
      </c>
      <c r="D34" s="68">
        <v>4</v>
      </c>
      <c r="E34" s="69" t="s">
        <v>65</v>
      </c>
      <c r="F34" s="70">
        <v>50.98</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204</v>
      </c>
      <c r="BB34" s="60">
        <f>BA34+SUM(N34:AZ34)</f>
        <v>204</v>
      </c>
      <c r="BC34" s="56" t="str">
        <f>SpellNumber(L34,BB34)</f>
        <v>INR  Two Hundred &amp; Four  Only</v>
      </c>
      <c r="IA34" s="22">
        <v>4.1</v>
      </c>
      <c r="IB34" s="22" t="s">
        <v>180</v>
      </c>
      <c r="IC34" s="22" t="s">
        <v>108</v>
      </c>
      <c r="ID34" s="22">
        <v>4</v>
      </c>
      <c r="IE34" s="23" t="s">
        <v>65</v>
      </c>
      <c r="IF34" s="23"/>
      <c r="IG34" s="23"/>
      <c r="IH34" s="23"/>
      <c r="II34" s="23"/>
    </row>
    <row r="35" spans="1:243" s="22" customFormat="1" ht="99.75">
      <c r="A35" s="66">
        <v>4.11</v>
      </c>
      <c r="B35" s="67" t="s">
        <v>74</v>
      </c>
      <c r="C35" s="39" t="s">
        <v>109</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4.11</v>
      </c>
      <c r="IB35" s="22" t="s">
        <v>74</v>
      </c>
      <c r="IC35" s="22" t="s">
        <v>109</v>
      </c>
      <c r="IE35" s="23"/>
      <c r="IF35" s="23"/>
      <c r="IG35" s="23"/>
      <c r="IH35" s="23"/>
      <c r="II35" s="23"/>
    </row>
    <row r="36" spans="1:243" s="22" customFormat="1" ht="22.5" customHeight="1">
      <c r="A36" s="66">
        <v>4.12</v>
      </c>
      <c r="B36" s="67" t="s">
        <v>182</v>
      </c>
      <c r="C36" s="39" t="s">
        <v>110</v>
      </c>
      <c r="D36" s="68">
        <v>4</v>
      </c>
      <c r="E36" s="69" t="s">
        <v>65</v>
      </c>
      <c r="F36" s="70">
        <v>46.33</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185</v>
      </c>
      <c r="BB36" s="60">
        <f>BA36+SUM(N36:AZ36)</f>
        <v>185</v>
      </c>
      <c r="BC36" s="56" t="str">
        <f>SpellNumber(L36,BB36)</f>
        <v>INR  One Hundred &amp; Eighty Five  Only</v>
      </c>
      <c r="IA36" s="22">
        <v>4.12</v>
      </c>
      <c r="IB36" s="22" t="s">
        <v>182</v>
      </c>
      <c r="IC36" s="22" t="s">
        <v>110</v>
      </c>
      <c r="ID36" s="22">
        <v>4</v>
      </c>
      <c r="IE36" s="23" t="s">
        <v>65</v>
      </c>
      <c r="IF36" s="23"/>
      <c r="IG36" s="23"/>
      <c r="IH36" s="23"/>
      <c r="II36" s="23"/>
    </row>
    <row r="37" spans="1:243" s="22" customFormat="1" ht="99.75">
      <c r="A37" s="66">
        <v>4.13</v>
      </c>
      <c r="B37" s="67" t="s">
        <v>75</v>
      </c>
      <c r="C37" s="39" t="s">
        <v>62</v>
      </c>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IA37" s="22">
        <v>4.13</v>
      </c>
      <c r="IB37" s="22" t="s">
        <v>75</v>
      </c>
      <c r="IC37" s="22" t="s">
        <v>62</v>
      </c>
      <c r="IE37" s="23"/>
      <c r="IF37" s="23"/>
      <c r="IG37" s="23"/>
      <c r="IH37" s="23"/>
      <c r="II37" s="23"/>
    </row>
    <row r="38" spans="1:243" s="22" customFormat="1" ht="28.5">
      <c r="A38" s="70">
        <v>4.14</v>
      </c>
      <c r="B38" s="67" t="s">
        <v>76</v>
      </c>
      <c r="C38" s="39" t="s">
        <v>63</v>
      </c>
      <c r="D38" s="68">
        <v>7</v>
      </c>
      <c r="E38" s="69" t="s">
        <v>65</v>
      </c>
      <c r="F38" s="70">
        <v>54.4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381</v>
      </c>
      <c r="BB38" s="60">
        <f>BA38+SUM(N38:AZ38)</f>
        <v>381</v>
      </c>
      <c r="BC38" s="56" t="str">
        <f>SpellNumber(L38,BB38)</f>
        <v>INR  Three Hundred &amp; Eighty One  Only</v>
      </c>
      <c r="IA38" s="22">
        <v>4.14</v>
      </c>
      <c r="IB38" s="22" t="s">
        <v>76</v>
      </c>
      <c r="IC38" s="22" t="s">
        <v>63</v>
      </c>
      <c r="ID38" s="22">
        <v>7</v>
      </c>
      <c r="IE38" s="23" t="s">
        <v>65</v>
      </c>
      <c r="IF38" s="23"/>
      <c r="IG38" s="23"/>
      <c r="IH38" s="23"/>
      <c r="II38" s="23"/>
    </row>
    <row r="39" spans="1:243" s="22" customFormat="1" ht="84.75" customHeight="1">
      <c r="A39" s="66">
        <v>4.15</v>
      </c>
      <c r="B39" s="67" t="s">
        <v>183</v>
      </c>
      <c r="C39" s="39" t="s">
        <v>111</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IA39" s="22">
        <v>4.15</v>
      </c>
      <c r="IB39" s="22" t="s">
        <v>183</v>
      </c>
      <c r="IC39" s="22" t="s">
        <v>111</v>
      </c>
      <c r="IE39" s="23"/>
      <c r="IF39" s="23"/>
      <c r="IG39" s="23"/>
      <c r="IH39" s="23"/>
      <c r="II39" s="23"/>
    </row>
    <row r="40" spans="1:243" s="22" customFormat="1" ht="15.75">
      <c r="A40" s="66">
        <v>4.16</v>
      </c>
      <c r="B40" s="67" t="s">
        <v>184</v>
      </c>
      <c r="C40" s="39" t="s">
        <v>112</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4.16</v>
      </c>
      <c r="IB40" s="22" t="s">
        <v>184</v>
      </c>
      <c r="IC40" s="22" t="s">
        <v>112</v>
      </c>
      <c r="IE40" s="23"/>
      <c r="IF40" s="23"/>
      <c r="IG40" s="23"/>
      <c r="IH40" s="23"/>
      <c r="II40" s="23"/>
    </row>
    <row r="41" spans="1:243" s="22" customFormat="1" ht="30" customHeight="1">
      <c r="A41" s="66">
        <v>4.17</v>
      </c>
      <c r="B41" s="67" t="s">
        <v>185</v>
      </c>
      <c r="C41" s="39" t="s">
        <v>113</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4.17</v>
      </c>
      <c r="IB41" s="22" t="s">
        <v>185</v>
      </c>
      <c r="IC41" s="22" t="s">
        <v>113</v>
      </c>
      <c r="IE41" s="23"/>
      <c r="IF41" s="23"/>
      <c r="IG41" s="23"/>
      <c r="IH41" s="23"/>
      <c r="II41" s="23"/>
    </row>
    <row r="42" spans="1:243" s="22" customFormat="1" ht="28.5">
      <c r="A42" s="66">
        <v>4.18</v>
      </c>
      <c r="B42" s="67" t="s">
        <v>177</v>
      </c>
      <c r="C42" s="39" t="s">
        <v>114</v>
      </c>
      <c r="D42" s="68">
        <v>1.94</v>
      </c>
      <c r="E42" s="69" t="s">
        <v>52</v>
      </c>
      <c r="F42" s="70">
        <v>3816.04</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7403</v>
      </c>
      <c r="BB42" s="60">
        <f>BA42+SUM(N42:AZ42)</f>
        <v>7403</v>
      </c>
      <c r="BC42" s="56" t="str">
        <f>SpellNumber(L42,BB42)</f>
        <v>INR  Seven Thousand Four Hundred &amp; Three  Only</v>
      </c>
      <c r="IA42" s="22">
        <v>4.18</v>
      </c>
      <c r="IB42" s="22" t="s">
        <v>177</v>
      </c>
      <c r="IC42" s="22" t="s">
        <v>114</v>
      </c>
      <c r="ID42" s="22">
        <v>1.94</v>
      </c>
      <c r="IE42" s="23" t="s">
        <v>52</v>
      </c>
      <c r="IF42" s="23"/>
      <c r="IG42" s="23"/>
      <c r="IH42" s="23"/>
      <c r="II42" s="23"/>
    </row>
    <row r="43" spans="1:243" s="22" customFormat="1" ht="15.75">
      <c r="A43" s="66">
        <v>5</v>
      </c>
      <c r="B43" s="67" t="s">
        <v>186</v>
      </c>
      <c r="C43" s="39" t="s">
        <v>115</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5</v>
      </c>
      <c r="IB43" s="22" t="s">
        <v>186</v>
      </c>
      <c r="IC43" s="22" t="s">
        <v>115</v>
      </c>
      <c r="IE43" s="23"/>
      <c r="IF43" s="23"/>
      <c r="IG43" s="23"/>
      <c r="IH43" s="23"/>
      <c r="II43" s="23"/>
    </row>
    <row r="44" spans="1:243" s="22" customFormat="1" ht="185.25">
      <c r="A44" s="66">
        <v>5.01</v>
      </c>
      <c r="B44" s="67" t="s">
        <v>244</v>
      </c>
      <c r="C44" s="39" t="s">
        <v>116</v>
      </c>
      <c r="D44" s="68">
        <v>10.88</v>
      </c>
      <c r="E44" s="69" t="s">
        <v>52</v>
      </c>
      <c r="F44" s="70">
        <v>812.71</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8842</v>
      </c>
      <c r="BB44" s="60">
        <f>BA44+SUM(N44:AZ44)</f>
        <v>8842</v>
      </c>
      <c r="BC44" s="56" t="str">
        <f>SpellNumber(L44,BB44)</f>
        <v>INR  Eight Thousand Eight Hundred &amp; Forty Two  Only</v>
      </c>
      <c r="IA44" s="22">
        <v>5.01</v>
      </c>
      <c r="IB44" s="22" t="s">
        <v>244</v>
      </c>
      <c r="IC44" s="22" t="s">
        <v>116</v>
      </c>
      <c r="ID44" s="22">
        <v>10.88</v>
      </c>
      <c r="IE44" s="23" t="s">
        <v>52</v>
      </c>
      <c r="IF44" s="23"/>
      <c r="IG44" s="23"/>
      <c r="IH44" s="23"/>
      <c r="II44" s="23"/>
    </row>
    <row r="45" spans="1:243" s="22" customFormat="1" ht="159" customHeight="1">
      <c r="A45" s="70">
        <v>5.02</v>
      </c>
      <c r="B45" s="67" t="s">
        <v>245</v>
      </c>
      <c r="C45" s="39" t="s">
        <v>117</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5.02</v>
      </c>
      <c r="IB45" s="22" t="s">
        <v>245</v>
      </c>
      <c r="IC45" s="22" t="s">
        <v>117</v>
      </c>
      <c r="IE45" s="23"/>
      <c r="IF45" s="23"/>
      <c r="IG45" s="23"/>
      <c r="IH45" s="23"/>
      <c r="II45" s="23"/>
    </row>
    <row r="46" spans="1:243" s="22" customFormat="1" ht="28.5">
      <c r="A46" s="66">
        <v>5.03</v>
      </c>
      <c r="B46" s="67" t="s">
        <v>246</v>
      </c>
      <c r="C46" s="39" t="s">
        <v>118</v>
      </c>
      <c r="D46" s="68">
        <v>1.86</v>
      </c>
      <c r="E46" s="69" t="s">
        <v>52</v>
      </c>
      <c r="F46" s="70">
        <v>1315.69</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1" ref="BA46:BA77">ROUND(total_amount_ba($B$2,$D$2,D46,F46,J46,K46,M46),0)</f>
        <v>2447</v>
      </c>
      <c r="BB46" s="60">
        <f aca="true" t="shared" si="2" ref="BB46:BB77">BA46+SUM(N46:AZ46)</f>
        <v>2447</v>
      </c>
      <c r="BC46" s="56" t="str">
        <f aca="true" t="shared" si="3" ref="BC46:BC77">SpellNumber(L46,BB46)</f>
        <v>INR  Two Thousand Four Hundred &amp; Forty Seven  Only</v>
      </c>
      <c r="IA46" s="22">
        <v>5.03</v>
      </c>
      <c r="IB46" s="22" t="s">
        <v>246</v>
      </c>
      <c r="IC46" s="22" t="s">
        <v>118</v>
      </c>
      <c r="ID46" s="22">
        <v>1.86</v>
      </c>
      <c r="IE46" s="23" t="s">
        <v>52</v>
      </c>
      <c r="IF46" s="23"/>
      <c r="IG46" s="23"/>
      <c r="IH46" s="23"/>
      <c r="II46" s="23"/>
    </row>
    <row r="47" spans="1:243" s="22" customFormat="1" ht="15.75">
      <c r="A47" s="66">
        <v>6</v>
      </c>
      <c r="B47" s="67" t="s">
        <v>53</v>
      </c>
      <c r="C47" s="39" t="s">
        <v>119</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6</v>
      </c>
      <c r="IB47" s="22" t="s">
        <v>53</v>
      </c>
      <c r="IC47" s="22" t="s">
        <v>119</v>
      </c>
      <c r="IE47" s="23"/>
      <c r="IF47" s="23"/>
      <c r="IG47" s="23"/>
      <c r="IH47" s="23"/>
      <c r="II47" s="23"/>
    </row>
    <row r="48" spans="1:243" s="22" customFormat="1" ht="42.75">
      <c r="A48" s="66">
        <v>6.01</v>
      </c>
      <c r="B48" s="67" t="s">
        <v>247</v>
      </c>
      <c r="C48" s="39" t="s">
        <v>120</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6.01</v>
      </c>
      <c r="IB48" s="22" t="s">
        <v>247</v>
      </c>
      <c r="IC48" s="22" t="s">
        <v>120</v>
      </c>
      <c r="IE48" s="23"/>
      <c r="IF48" s="23"/>
      <c r="IG48" s="23"/>
      <c r="IH48" s="23"/>
      <c r="II48" s="23"/>
    </row>
    <row r="49" spans="1:243" s="22" customFormat="1" ht="28.5">
      <c r="A49" s="66">
        <v>6.02</v>
      </c>
      <c r="B49" s="67" t="s">
        <v>248</v>
      </c>
      <c r="C49" s="39" t="s">
        <v>121</v>
      </c>
      <c r="D49" s="68">
        <v>4.06</v>
      </c>
      <c r="E49" s="69" t="s">
        <v>52</v>
      </c>
      <c r="F49" s="70">
        <v>256.77</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1042</v>
      </c>
      <c r="BB49" s="60">
        <f t="shared" si="2"/>
        <v>1042</v>
      </c>
      <c r="BC49" s="56" t="str">
        <f t="shared" si="3"/>
        <v>INR  One Thousand  &amp;Forty Two  Only</v>
      </c>
      <c r="IA49" s="22">
        <v>6.02</v>
      </c>
      <c r="IB49" s="22" t="s">
        <v>248</v>
      </c>
      <c r="IC49" s="22" t="s">
        <v>121</v>
      </c>
      <c r="ID49" s="22">
        <v>4.06</v>
      </c>
      <c r="IE49" s="23" t="s">
        <v>52</v>
      </c>
      <c r="IF49" s="23"/>
      <c r="IG49" s="23"/>
      <c r="IH49" s="23"/>
      <c r="II49" s="23"/>
    </row>
    <row r="50" spans="1:243" s="22" customFormat="1" ht="57">
      <c r="A50" s="66">
        <v>6.03</v>
      </c>
      <c r="B50" s="67" t="s">
        <v>187</v>
      </c>
      <c r="C50" s="39" t="s">
        <v>122</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6.03</v>
      </c>
      <c r="IB50" s="22" t="s">
        <v>187</v>
      </c>
      <c r="IC50" s="22" t="s">
        <v>122</v>
      </c>
      <c r="IE50" s="23"/>
      <c r="IF50" s="23"/>
      <c r="IG50" s="23"/>
      <c r="IH50" s="23"/>
      <c r="II50" s="23"/>
    </row>
    <row r="51" spans="1:243" s="22" customFormat="1" ht="28.5">
      <c r="A51" s="66">
        <v>6.04</v>
      </c>
      <c r="B51" s="67" t="s">
        <v>188</v>
      </c>
      <c r="C51" s="39" t="s">
        <v>123</v>
      </c>
      <c r="D51" s="68">
        <v>13.11</v>
      </c>
      <c r="E51" s="69" t="s">
        <v>52</v>
      </c>
      <c r="F51" s="70">
        <v>323.8</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4245</v>
      </c>
      <c r="BB51" s="60">
        <f t="shared" si="2"/>
        <v>4245</v>
      </c>
      <c r="BC51" s="56" t="str">
        <f t="shared" si="3"/>
        <v>INR  Four Thousand Two Hundred &amp; Forty Five  Only</v>
      </c>
      <c r="IA51" s="22">
        <v>6.04</v>
      </c>
      <c r="IB51" s="22" t="s">
        <v>188</v>
      </c>
      <c r="IC51" s="22" t="s">
        <v>123</v>
      </c>
      <c r="ID51" s="22">
        <v>13.11</v>
      </c>
      <c r="IE51" s="23" t="s">
        <v>52</v>
      </c>
      <c r="IF51" s="23"/>
      <c r="IG51" s="23"/>
      <c r="IH51" s="23"/>
      <c r="II51" s="23"/>
    </row>
    <row r="52" spans="1:243" s="22" customFormat="1" ht="75" customHeight="1">
      <c r="A52" s="66">
        <v>6.05</v>
      </c>
      <c r="B52" s="67" t="s">
        <v>77</v>
      </c>
      <c r="C52" s="39" t="s">
        <v>124</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6.05</v>
      </c>
      <c r="IB52" s="22" t="s">
        <v>77</v>
      </c>
      <c r="IC52" s="22" t="s">
        <v>124</v>
      </c>
      <c r="IE52" s="23"/>
      <c r="IF52" s="23"/>
      <c r="IG52" s="23"/>
      <c r="IH52" s="23"/>
      <c r="II52" s="23"/>
    </row>
    <row r="53" spans="1:243" s="22" customFormat="1" ht="21" customHeight="1">
      <c r="A53" s="66">
        <v>6.06</v>
      </c>
      <c r="B53" s="67" t="s">
        <v>71</v>
      </c>
      <c r="C53" s="39" t="s">
        <v>125</v>
      </c>
      <c r="D53" s="68">
        <v>87.1</v>
      </c>
      <c r="E53" s="69" t="s">
        <v>52</v>
      </c>
      <c r="F53" s="70">
        <v>76.41</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6655</v>
      </c>
      <c r="BB53" s="60">
        <f t="shared" si="2"/>
        <v>6655</v>
      </c>
      <c r="BC53" s="56" t="str">
        <f t="shared" si="3"/>
        <v>INR  Six Thousand Six Hundred &amp; Fifty Five  Only</v>
      </c>
      <c r="IA53" s="22">
        <v>6.06</v>
      </c>
      <c r="IB53" s="22" t="s">
        <v>71</v>
      </c>
      <c r="IC53" s="22" t="s">
        <v>125</v>
      </c>
      <c r="ID53" s="22">
        <v>87.1</v>
      </c>
      <c r="IE53" s="23" t="s">
        <v>52</v>
      </c>
      <c r="IF53" s="23"/>
      <c r="IG53" s="23"/>
      <c r="IH53" s="23"/>
      <c r="II53" s="23"/>
    </row>
    <row r="54" spans="1:243" s="22" customFormat="1" ht="45.75" customHeight="1">
      <c r="A54" s="66">
        <v>6.07</v>
      </c>
      <c r="B54" s="67" t="s">
        <v>78</v>
      </c>
      <c r="C54" s="39" t="s">
        <v>126</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6.07</v>
      </c>
      <c r="IB54" s="22" t="s">
        <v>78</v>
      </c>
      <c r="IC54" s="22" t="s">
        <v>126</v>
      </c>
      <c r="IE54" s="23"/>
      <c r="IF54" s="23"/>
      <c r="IG54" s="23"/>
      <c r="IH54" s="23"/>
      <c r="II54" s="23"/>
    </row>
    <row r="55" spans="1:243" s="22" customFormat="1" ht="57">
      <c r="A55" s="66">
        <v>6.08</v>
      </c>
      <c r="B55" s="67" t="s">
        <v>79</v>
      </c>
      <c r="C55" s="39" t="s">
        <v>127</v>
      </c>
      <c r="D55" s="68">
        <v>6.22</v>
      </c>
      <c r="E55" s="69" t="s">
        <v>52</v>
      </c>
      <c r="F55" s="70">
        <v>155.32</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966</v>
      </c>
      <c r="BB55" s="60">
        <f t="shared" si="2"/>
        <v>966</v>
      </c>
      <c r="BC55" s="56" t="str">
        <f t="shared" si="3"/>
        <v>INR  Nine Hundred &amp; Sixty Six  Only</v>
      </c>
      <c r="IA55" s="22">
        <v>6.08</v>
      </c>
      <c r="IB55" s="22" t="s">
        <v>79</v>
      </c>
      <c r="IC55" s="22" t="s">
        <v>127</v>
      </c>
      <c r="ID55" s="22">
        <v>6.22</v>
      </c>
      <c r="IE55" s="23" t="s">
        <v>52</v>
      </c>
      <c r="IF55" s="23"/>
      <c r="IG55" s="23"/>
      <c r="IH55" s="23"/>
      <c r="II55" s="23"/>
    </row>
    <row r="56" spans="1:243" s="22" customFormat="1" ht="85.5">
      <c r="A56" s="66">
        <v>6.09</v>
      </c>
      <c r="B56" s="67" t="s">
        <v>80</v>
      </c>
      <c r="C56" s="39" t="s">
        <v>128</v>
      </c>
      <c r="D56" s="68">
        <v>87.1</v>
      </c>
      <c r="E56" s="69" t="s">
        <v>52</v>
      </c>
      <c r="F56" s="70">
        <v>100.96</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8794</v>
      </c>
      <c r="BB56" s="60">
        <f t="shared" si="2"/>
        <v>8794</v>
      </c>
      <c r="BC56" s="56" t="str">
        <f t="shared" si="3"/>
        <v>INR  Eight Thousand Seven Hundred &amp; Ninety Four  Only</v>
      </c>
      <c r="IA56" s="22">
        <v>6.09</v>
      </c>
      <c r="IB56" s="22" t="s">
        <v>80</v>
      </c>
      <c r="IC56" s="22" t="s">
        <v>128</v>
      </c>
      <c r="ID56" s="22">
        <v>87.1</v>
      </c>
      <c r="IE56" s="23" t="s">
        <v>52</v>
      </c>
      <c r="IF56" s="23"/>
      <c r="IG56" s="23"/>
      <c r="IH56" s="23"/>
      <c r="II56" s="23"/>
    </row>
    <row r="57" spans="1:243" s="22" customFormat="1" ht="36.75" customHeight="1">
      <c r="A57" s="66">
        <v>6.1</v>
      </c>
      <c r="B57" s="71" t="s">
        <v>249</v>
      </c>
      <c r="C57" s="39" t="s">
        <v>129</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6.1</v>
      </c>
      <c r="IB57" s="22" t="s">
        <v>249</v>
      </c>
      <c r="IC57" s="22" t="s">
        <v>129</v>
      </c>
      <c r="IE57" s="23"/>
      <c r="IF57" s="23"/>
      <c r="IG57" s="23"/>
      <c r="IH57" s="23"/>
      <c r="II57" s="23"/>
    </row>
    <row r="58" spans="1:243" s="22" customFormat="1" ht="28.5">
      <c r="A58" s="66">
        <v>6.11</v>
      </c>
      <c r="B58" s="71" t="s">
        <v>250</v>
      </c>
      <c r="C58" s="39" t="s">
        <v>130</v>
      </c>
      <c r="D58" s="68">
        <v>96.52</v>
      </c>
      <c r="E58" s="69" t="s">
        <v>52</v>
      </c>
      <c r="F58" s="70">
        <v>14.68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1417</v>
      </c>
      <c r="BB58" s="60">
        <f t="shared" si="2"/>
        <v>1417</v>
      </c>
      <c r="BC58" s="56" t="str">
        <f t="shared" si="3"/>
        <v>INR  One Thousand Four Hundred &amp; Seventeen  Only</v>
      </c>
      <c r="IA58" s="22">
        <v>6.11</v>
      </c>
      <c r="IB58" s="22" t="s">
        <v>250</v>
      </c>
      <c r="IC58" s="22" t="s">
        <v>130</v>
      </c>
      <c r="ID58" s="22">
        <v>96.52</v>
      </c>
      <c r="IE58" s="23" t="s">
        <v>52</v>
      </c>
      <c r="IF58" s="23"/>
      <c r="IG58" s="23"/>
      <c r="IH58" s="23"/>
      <c r="II58" s="23"/>
    </row>
    <row r="59" spans="1:243" s="22" customFormat="1" ht="76.5" customHeight="1">
      <c r="A59" s="70">
        <v>6.12</v>
      </c>
      <c r="B59" s="67" t="s">
        <v>189</v>
      </c>
      <c r="C59" s="39" t="s">
        <v>131</v>
      </c>
      <c r="D59" s="68">
        <v>96.52</v>
      </c>
      <c r="E59" s="69" t="s">
        <v>52</v>
      </c>
      <c r="F59" s="70">
        <v>12.45</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1202</v>
      </c>
      <c r="BB59" s="60">
        <f t="shared" si="2"/>
        <v>1202</v>
      </c>
      <c r="BC59" s="56" t="str">
        <f t="shared" si="3"/>
        <v>INR  One Thousand Two Hundred &amp; Two  Only</v>
      </c>
      <c r="IA59" s="22">
        <v>6.12</v>
      </c>
      <c r="IB59" s="22" t="s">
        <v>189</v>
      </c>
      <c r="IC59" s="22" t="s">
        <v>131</v>
      </c>
      <c r="ID59" s="22">
        <v>96.52</v>
      </c>
      <c r="IE59" s="23" t="s">
        <v>52</v>
      </c>
      <c r="IF59" s="23"/>
      <c r="IG59" s="23"/>
      <c r="IH59" s="23"/>
      <c r="II59" s="23"/>
    </row>
    <row r="60" spans="1:243" s="22" customFormat="1" ht="74.25" customHeight="1">
      <c r="A60" s="66">
        <v>6.13</v>
      </c>
      <c r="B60" s="67" t="s">
        <v>251</v>
      </c>
      <c r="C60" s="39" t="s">
        <v>132</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6.13</v>
      </c>
      <c r="IB60" s="22" t="s">
        <v>251</v>
      </c>
      <c r="IC60" s="22" t="s">
        <v>132</v>
      </c>
      <c r="IE60" s="23"/>
      <c r="IF60" s="23"/>
      <c r="IG60" s="23"/>
      <c r="IH60" s="23"/>
      <c r="II60" s="23"/>
    </row>
    <row r="61" spans="1:243" s="22" customFormat="1" ht="20.25" customHeight="1">
      <c r="A61" s="66">
        <v>6.14</v>
      </c>
      <c r="B61" s="67" t="s">
        <v>252</v>
      </c>
      <c r="C61" s="39" t="s">
        <v>133</v>
      </c>
      <c r="D61" s="68">
        <v>193.71</v>
      </c>
      <c r="E61" s="69" t="s">
        <v>52</v>
      </c>
      <c r="F61" s="70">
        <v>47.61</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1"/>
        <v>9223</v>
      </c>
      <c r="BB61" s="60">
        <f t="shared" si="2"/>
        <v>9223</v>
      </c>
      <c r="BC61" s="56" t="str">
        <f t="shared" si="3"/>
        <v>INR  Nine Thousand Two Hundred &amp; Twenty Three  Only</v>
      </c>
      <c r="IA61" s="22">
        <v>6.14</v>
      </c>
      <c r="IB61" s="22" t="s">
        <v>252</v>
      </c>
      <c r="IC61" s="22" t="s">
        <v>133</v>
      </c>
      <c r="ID61" s="22">
        <v>193.71</v>
      </c>
      <c r="IE61" s="23" t="s">
        <v>52</v>
      </c>
      <c r="IF61" s="23"/>
      <c r="IG61" s="23"/>
      <c r="IH61" s="23"/>
      <c r="II61" s="23"/>
    </row>
    <row r="62" spans="1:243" s="22" customFormat="1" ht="73.5" customHeight="1">
      <c r="A62" s="70">
        <v>6.15</v>
      </c>
      <c r="B62" s="67" t="s">
        <v>81</v>
      </c>
      <c r="C62" s="39" t="s">
        <v>134</v>
      </c>
      <c r="D62" s="68">
        <v>87.1</v>
      </c>
      <c r="E62" s="69" t="s">
        <v>52</v>
      </c>
      <c r="F62" s="70">
        <v>16</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1394</v>
      </c>
      <c r="BB62" s="60">
        <f t="shared" si="2"/>
        <v>1394</v>
      </c>
      <c r="BC62" s="56" t="str">
        <f t="shared" si="3"/>
        <v>INR  One Thousand Three Hundred &amp; Ninety Four  Only</v>
      </c>
      <c r="IA62" s="22">
        <v>6.15</v>
      </c>
      <c r="IB62" s="22" t="s">
        <v>81</v>
      </c>
      <c r="IC62" s="22" t="s">
        <v>134</v>
      </c>
      <c r="ID62" s="22">
        <v>87.1</v>
      </c>
      <c r="IE62" s="23" t="s">
        <v>52</v>
      </c>
      <c r="IF62" s="23"/>
      <c r="IG62" s="23"/>
      <c r="IH62" s="23"/>
      <c r="II62" s="23"/>
    </row>
    <row r="63" spans="1:243" s="22" customFormat="1" ht="57">
      <c r="A63" s="66">
        <v>6.16</v>
      </c>
      <c r="B63" s="71" t="s">
        <v>78</v>
      </c>
      <c r="C63" s="39" t="s">
        <v>135</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6.16</v>
      </c>
      <c r="IB63" s="22" t="s">
        <v>78</v>
      </c>
      <c r="IC63" s="22" t="s">
        <v>135</v>
      </c>
      <c r="IE63" s="23"/>
      <c r="IF63" s="23"/>
      <c r="IG63" s="23"/>
      <c r="IH63" s="23"/>
      <c r="II63" s="23"/>
    </row>
    <row r="64" spans="1:243" s="22" customFormat="1" ht="15.75" customHeight="1">
      <c r="A64" s="66">
        <v>6.17</v>
      </c>
      <c r="B64" s="71" t="s">
        <v>82</v>
      </c>
      <c r="C64" s="39" t="s">
        <v>136</v>
      </c>
      <c r="D64" s="68">
        <v>91.39</v>
      </c>
      <c r="E64" s="69" t="s">
        <v>52</v>
      </c>
      <c r="F64" s="70">
        <v>70.1</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6406</v>
      </c>
      <c r="BB64" s="60">
        <f t="shared" si="2"/>
        <v>6406</v>
      </c>
      <c r="BC64" s="56" t="str">
        <f t="shared" si="3"/>
        <v>INR  Six Thousand Four Hundred &amp; Six  Only</v>
      </c>
      <c r="IA64" s="22">
        <v>6.17</v>
      </c>
      <c r="IB64" s="22" t="s">
        <v>82</v>
      </c>
      <c r="IC64" s="22" t="s">
        <v>136</v>
      </c>
      <c r="ID64" s="22">
        <v>91.39</v>
      </c>
      <c r="IE64" s="23" t="s">
        <v>52</v>
      </c>
      <c r="IF64" s="23"/>
      <c r="IG64" s="23"/>
      <c r="IH64" s="23"/>
      <c r="II64" s="23"/>
    </row>
    <row r="65" spans="1:243" s="22" customFormat="1" ht="15.75">
      <c r="A65" s="70">
        <v>7</v>
      </c>
      <c r="B65" s="67" t="s">
        <v>83</v>
      </c>
      <c r="C65" s="39" t="s">
        <v>137</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v>
      </c>
      <c r="IB65" s="22" t="s">
        <v>83</v>
      </c>
      <c r="IC65" s="22" t="s">
        <v>137</v>
      </c>
      <c r="IE65" s="23"/>
      <c r="IF65" s="23"/>
      <c r="IG65" s="23"/>
      <c r="IH65" s="23"/>
      <c r="II65" s="23"/>
    </row>
    <row r="66" spans="1:243" s="22" customFormat="1" ht="33" customHeight="1">
      <c r="A66" s="66">
        <v>7.01</v>
      </c>
      <c r="B66" s="67" t="s">
        <v>84</v>
      </c>
      <c r="C66" s="39" t="s">
        <v>138</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7.01</v>
      </c>
      <c r="IB66" s="22" t="s">
        <v>84</v>
      </c>
      <c r="IC66" s="22" t="s">
        <v>138</v>
      </c>
      <c r="IE66" s="23"/>
      <c r="IF66" s="23"/>
      <c r="IG66" s="23"/>
      <c r="IH66" s="23"/>
      <c r="II66" s="23"/>
    </row>
    <row r="67" spans="1:243" s="22" customFormat="1" ht="28.5">
      <c r="A67" s="66">
        <v>7.02</v>
      </c>
      <c r="B67" s="67" t="s">
        <v>85</v>
      </c>
      <c r="C67" s="39" t="s">
        <v>139</v>
      </c>
      <c r="D67" s="68">
        <v>1</v>
      </c>
      <c r="E67" s="69" t="s">
        <v>52</v>
      </c>
      <c r="F67" s="70">
        <v>376.67</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377</v>
      </c>
      <c r="BB67" s="60">
        <f t="shared" si="2"/>
        <v>377</v>
      </c>
      <c r="BC67" s="56" t="str">
        <f t="shared" si="3"/>
        <v>INR  Three Hundred &amp; Seventy Seven  Only</v>
      </c>
      <c r="IA67" s="22">
        <v>7.02</v>
      </c>
      <c r="IB67" s="22" t="s">
        <v>85</v>
      </c>
      <c r="IC67" s="22" t="s">
        <v>139</v>
      </c>
      <c r="ID67" s="22">
        <v>1</v>
      </c>
      <c r="IE67" s="23" t="s">
        <v>52</v>
      </c>
      <c r="IF67" s="23"/>
      <c r="IG67" s="23"/>
      <c r="IH67" s="23"/>
      <c r="II67" s="23"/>
    </row>
    <row r="68" spans="1:243" s="22" customFormat="1" ht="15.75">
      <c r="A68" s="70">
        <v>8</v>
      </c>
      <c r="B68" s="67" t="s">
        <v>86</v>
      </c>
      <c r="C68" s="39" t="s">
        <v>140</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8</v>
      </c>
      <c r="IB68" s="22" t="s">
        <v>86</v>
      </c>
      <c r="IC68" s="22" t="s">
        <v>140</v>
      </c>
      <c r="IE68" s="23"/>
      <c r="IF68" s="23"/>
      <c r="IG68" s="23"/>
      <c r="IH68" s="23"/>
      <c r="II68" s="23"/>
    </row>
    <row r="69" spans="1:243" s="22" customFormat="1" ht="71.25">
      <c r="A69" s="66">
        <v>8.01</v>
      </c>
      <c r="B69" s="71" t="s">
        <v>190</v>
      </c>
      <c r="C69" s="39" t="s">
        <v>141</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8.01</v>
      </c>
      <c r="IB69" s="22" t="s">
        <v>190</v>
      </c>
      <c r="IC69" s="22" t="s">
        <v>141</v>
      </c>
      <c r="IE69" s="23"/>
      <c r="IF69" s="23"/>
      <c r="IG69" s="23"/>
      <c r="IH69" s="23"/>
      <c r="II69" s="23"/>
    </row>
    <row r="70" spans="1:243" s="22" customFormat="1" ht="28.5">
      <c r="A70" s="66">
        <v>8.02</v>
      </c>
      <c r="B70" s="71" t="s">
        <v>191</v>
      </c>
      <c r="C70" s="39" t="s">
        <v>142</v>
      </c>
      <c r="D70" s="68">
        <v>0.44</v>
      </c>
      <c r="E70" s="69" t="s">
        <v>64</v>
      </c>
      <c r="F70" s="70">
        <v>1523.41</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670</v>
      </c>
      <c r="BB70" s="60">
        <f t="shared" si="2"/>
        <v>670</v>
      </c>
      <c r="BC70" s="56" t="str">
        <f t="shared" si="3"/>
        <v>INR  Six Hundred &amp; Seventy  Only</v>
      </c>
      <c r="IA70" s="22">
        <v>8.02</v>
      </c>
      <c r="IB70" s="22" t="s">
        <v>191</v>
      </c>
      <c r="IC70" s="22" t="s">
        <v>142</v>
      </c>
      <c r="ID70" s="22">
        <v>0.44</v>
      </c>
      <c r="IE70" s="23" t="s">
        <v>64</v>
      </c>
      <c r="IF70" s="23"/>
      <c r="IG70" s="23"/>
      <c r="IH70" s="23"/>
      <c r="II70" s="23"/>
    </row>
    <row r="71" spans="1:243" s="22" customFormat="1" ht="30.75" customHeight="1">
      <c r="A71" s="70">
        <v>8.03</v>
      </c>
      <c r="B71" s="67" t="s">
        <v>192</v>
      </c>
      <c r="C71" s="39" t="s">
        <v>143</v>
      </c>
      <c r="D71" s="68">
        <v>0.57</v>
      </c>
      <c r="E71" s="69" t="s">
        <v>64</v>
      </c>
      <c r="F71" s="70">
        <v>940.64</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536</v>
      </c>
      <c r="BB71" s="60">
        <f t="shared" si="2"/>
        <v>536</v>
      </c>
      <c r="BC71" s="56" t="str">
        <f t="shared" si="3"/>
        <v>INR  Five Hundred &amp; Thirty Six  Only</v>
      </c>
      <c r="IA71" s="22">
        <v>8.03</v>
      </c>
      <c r="IB71" s="22" t="s">
        <v>192</v>
      </c>
      <c r="IC71" s="22" t="s">
        <v>143</v>
      </c>
      <c r="ID71" s="22">
        <v>0.57</v>
      </c>
      <c r="IE71" s="23" t="s">
        <v>64</v>
      </c>
      <c r="IF71" s="23"/>
      <c r="IG71" s="23"/>
      <c r="IH71" s="23"/>
      <c r="II71" s="23"/>
    </row>
    <row r="72" spans="1:243" s="22" customFormat="1" ht="57">
      <c r="A72" s="66">
        <v>8.04</v>
      </c>
      <c r="B72" s="67" t="s">
        <v>253</v>
      </c>
      <c r="C72" s="39" t="s">
        <v>144</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8.04</v>
      </c>
      <c r="IB72" s="22" t="s">
        <v>253</v>
      </c>
      <c r="IC72" s="22" t="s">
        <v>144</v>
      </c>
      <c r="IE72" s="23"/>
      <c r="IF72" s="23"/>
      <c r="IG72" s="23"/>
      <c r="IH72" s="23"/>
      <c r="II72" s="23"/>
    </row>
    <row r="73" spans="1:243" s="22" customFormat="1" ht="28.5">
      <c r="A73" s="66">
        <v>8.05</v>
      </c>
      <c r="B73" s="67" t="s">
        <v>193</v>
      </c>
      <c r="C73" s="39" t="s">
        <v>145</v>
      </c>
      <c r="D73" s="68">
        <v>2</v>
      </c>
      <c r="E73" s="69" t="s">
        <v>65</v>
      </c>
      <c r="F73" s="70">
        <v>93.42</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1"/>
        <v>187</v>
      </c>
      <c r="BB73" s="60">
        <f t="shared" si="2"/>
        <v>187</v>
      </c>
      <c r="BC73" s="56" t="str">
        <f t="shared" si="3"/>
        <v>INR  One Hundred &amp; Eighty Seven  Only</v>
      </c>
      <c r="IA73" s="22">
        <v>8.05</v>
      </c>
      <c r="IB73" s="22" t="s">
        <v>193</v>
      </c>
      <c r="IC73" s="22" t="s">
        <v>145</v>
      </c>
      <c r="ID73" s="22">
        <v>2</v>
      </c>
      <c r="IE73" s="23" t="s">
        <v>65</v>
      </c>
      <c r="IF73" s="23"/>
      <c r="IG73" s="23"/>
      <c r="IH73" s="23"/>
      <c r="II73" s="23"/>
    </row>
    <row r="74" spans="1:243" s="22" customFormat="1" ht="71.25">
      <c r="A74" s="70">
        <v>8.06</v>
      </c>
      <c r="B74" s="67" t="s">
        <v>194</v>
      </c>
      <c r="C74" s="39" t="s">
        <v>146</v>
      </c>
      <c r="D74" s="68">
        <v>5.28</v>
      </c>
      <c r="E74" s="69" t="s">
        <v>52</v>
      </c>
      <c r="F74" s="70">
        <v>34.19</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181</v>
      </c>
      <c r="BB74" s="60">
        <f t="shared" si="2"/>
        <v>181</v>
      </c>
      <c r="BC74" s="56" t="str">
        <f t="shared" si="3"/>
        <v>INR  One Hundred &amp; Eighty One  Only</v>
      </c>
      <c r="IA74" s="22">
        <v>8.06</v>
      </c>
      <c r="IB74" s="22" t="s">
        <v>194</v>
      </c>
      <c r="IC74" s="22" t="s">
        <v>146</v>
      </c>
      <c r="ID74" s="22">
        <v>5.28</v>
      </c>
      <c r="IE74" s="23" t="s">
        <v>52</v>
      </c>
      <c r="IF74" s="23"/>
      <c r="IG74" s="23"/>
      <c r="IH74" s="23"/>
      <c r="II74" s="23"/>
    </row>
    <row r="75" spans="1:243" s="22" customFormat="1" ht="15.75">
      <c r="A75" s="66">
        <v>9</v>
      </c>
      <c r="B75" s="71" t="s">
        <v>87</v>
      </c>
      <c r="C75" s="39" t="s">
        <v>147</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9</v>
      </c>
      <c r="IB75" s="22" t="s">
        <v>87</v>
      </c>
      <c r="IC75" s="22" t="s">
        <v>147</v>
      </c>
      <c r="IE75" s="23"/>
      <c r="IF75" s="23"/>
      <c r="IG75" s="23"/>
      <c r="IH75" s="23"/>
      <c r="II75" s="23"/>
    </row>
    <row r="76" spans="1:243" s="22" customFormat="1" ht="132.75" customHeight="1">
      <c r="A76" s="66">
        <v>9.01</v>
      </c>
      <c r="B76" s="71" t="s">
        <v>195</v>
      </c>
      <c r="C76" s="39" t="s">
        <v>148</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9.01</v>
      </c>
      <c r="IB76" s="22" t="s">
        <v>195</v>
      </c>
      <c r="IC76" s="22" t="s">
        <v>148</v>
      </c>
      <c r="IE76" s="23"/>
      <c r="IF76" s="23"/>
      <c r="IG76" s="23"/>
      <c r="IH76" s="23"/>
      <c r="II76" s="23"/>
    </row>
    <row r="77" spans="1:243" s="22" customFormat="1" ht="42.75">
      <c r="A77" s="70">
        <v>9.02</v>
      </c>
      <c r="B77" s="67" t="s">
        <v>196</v>
      </c>
      <c r="C77" s="39" t="s">
        <v>149</v>
      </c>
      <c r="D77" s="68">
        <v>1</v>
      </c>
      <c r="E77" s="69" t="s">
        <v>65</v>
      </c>
      <c r="F77" s="70">
        <v>4753.61</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4754</v>
      </c>
      <c r="BB77" s="60">
        <f t="shared" si="2"/>
        <v>4754</v>
      </c>
      <c r="BC77" s="56" t="str">
        <f t="shared" si="3"/>
        <v>INR  Four Thousand Seven Hundred &amp; Fifty Four  Only</v>
      </c>
      <c r="IA77" s="22">
        <v>9.02</v>
      </c>
      <c r="IB77" s="22" t="s">
        <v>196</v>
      </c>
      <c r="IC77" s="22" t="s">
        <v>149</v>
      </c>
      <c r="ID77" s="22">
        <v>1</v>
      </c>
      <c r="IE77" s="23" t="s">
        <v>65</v>
      </c>
      <c r="IF77" s="23"/>
      <c r="IG77" s="23"/>
      <c r="IH77" s="23"/>
      <c r="II77" s="23"/>
    </row>
    <row r="78" spans="1:243" s="22" customFormat="1" ht="130.5" customHeight="1">
      <c r="A78" s="66">
        <v>9.03</v>
      </c>
      <c r="B78" s="67" t="s">
        <v>197</v>
      </c>
      <c r="C78" s="39" t="s">
        <v>150</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9.03</v>
      </c>
      <c r="IB78" s="22" t="s">
        <v>197</v>
      </c>
      <c r="IC78" s="22" t="s">
        <v>150</v>
      </c>
      <c r="IE78" s="23"/>
      <c r="IF78" s="23"/>
      <c r="IG78" s="23"/>
      <c r="IH78" s="23"/>
      <c r="II78" s="23"/>
    </row>
    <row r="79" spans="1:243" s="22" customFormat="1" ht="28.5">
      <c r="A79" s="66">
        <v>9.04</v>
      </c>
      <c r="B79" s="67" t="s">
        <v>198</v>
      </c>
      <c r="C79" s="39" t="s">
        <v>151</v>
      </c>
      <c r="D79" s="68">
        <v>1</v>
      </c>
      <c r="E79" s="69" t="s">
        <v>65</v>
      </c>
      <c r="F79" s="70">
        <v>4612.84</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4613</v>
      </c>
      <c r="BB79" s="60">
        <f>BA79+SUM(N79:AZ79)</f>
        <v>4613</v>
      </c>
      <c r="BC79" s="56" t="str">
        <f>SpellNumber(L79,BB79)</f>
        <v>INR  Four Thousand Six Hundred &amp; Thirteen  Only</v>
      </c>
      <c r="IA79" s="22">
        <v>9.04</v>
      </c>
      <c r="IB79" s="22" t="s">
        <v>198</v>
      </c>
      <c r="IC79" s="22" t="s">
        <v>151</v>
      </c>
      <c r="ID79" s="22">
        <v>1</v>
      </c>
      <c r="IE79" s="23" t="s">
        <v>65</v>
      </c>
      <c r="IF79" s="23"/>
      <c r="IG79" s="23"/>
      <c r="IH79" s="23"/>
      <c r="II79" s="23"/>
    </row>
    <row r="80" spans="1:243" s="22" customFormat="1" ht="45" customHeight="1">
      <c r="A80" s="70">
        <v>9.05</v>
      </c>
      <c r="B80" s="67" t="s">
        <v>199</v>
      </c>
      <c r="C80" s="39" t="s">
        <v>152</v>
      </c>
      <c r="D80" s="68">
        <v>2</v>
      </c>
      <c r="E80" s="69" t="s">
        <v>65</v>
      </c>
      <c r="F80" s="70">
        <v>774.26</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1549</v>
      </c>
      <c r="BB80" s="60">
        <f>BA80+SUM(N80:AZ80)</f>
        <v>1549</v>
      </c>
      <c r="BC80" s="56" t="str">
        <f>SpellNumber(L80,BB80)</f>
        <v>INR  One Thousand Five Hundred &amp; Forty Nine  Only</v>
      </c>
      <c r="IA80" s="22">
        <v>9.05</v>
      </c>
      <c r="IB80" s="22" t="s">
        <v>199</v>
      </c>
      <c r="IC80" s="22" t="s">
        <v>152</v>
      </c>
      <c r="ID80" s="22">
        <v>2</v>
      </c>
      <c r="IE80" s="23" t="s">
        <v>65</v>
      </c>
      <c r="IF80" s="23"/>
      <c r="IG80" s="23"/>
      <c r="IH80" s="23"/>
      <c r="II80" s="23"/>
    </row>
    <row r="81" spans="1:243" s="22" customFormat="1" ht="57">
      <c r="A81" s="66">
        <v>9.06</v>
      </c>
      <c r="B81" s="71" t="s">
        <v>200</v>
      </c>
      <c r="C81" s="39" t="s">
        <v>153</v>
      </c>
      <c r="D81" s="68">
        <v>2</v>
      </c>
      <c r="E81" s="69" t="s">
        <v>65</v>
      </c>
      <c r="F81" s="70">
        <v>5360.45</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10721</v>
      </c>
      <c r="BB81" s="60">
        <f>BA81+SUM(N81:AZ81)</f>
        <v>10721</v>
      </c>
      <c r="BC81" s="56" t="str">
        <f>SpellNumber(L81,BB81)</f>
        <v>INR  Ten Thousand Seven Hundred &amp; Twenty One  Only</v>
      </c>
      <c r="IA81" s="22">
        <v>9.06</v>
      </c>
      <c r="IB81" s="22" t="s">
        <v>200</v>
      </c>
      <c r="IC81" s="22" t="s">
        <v>153</v>
      </c>
      <c r="ID81" s="22">
        <v>2</v>
      </c>
      <c r="IE81" s="23" t="s">
        <v>65</v>
      </c>
      <c r="IF81" s="23"/>
      <c r="IG81" s="23"/>
      <c r="IH81" s="23"/>
      <c r="II81" s="23"/>
    </row>
    <row r="82" spans="1:243" s="22" customFormat="1" ht="60" customHeight="1">
      <c r="A82" s="66">
        <v>9.07</v>
      </c>
      <c r="B82" s="71" t="s">
        <v>201</v>
      </c>
      <c r="C82" s="39" t="s">
        <v>154</v>
      </c>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1"/>
      <c r="IA82" s="22">
        <v>9.07</v>
      </c>
      <c r="IB82" s="22" t="s">
        <v>201</v>
      </c>
      <c r="IC82" s="22" t="s">
        <v>154</v>
      </c>
      <c r="IE82" s="23"/>
      <c r="IF82" s="23"/>
      <c r="IG82" s="23"/>
      <c r="IH82" s="23"/>
      <c r="II82" s="23"/>
    </row>
    <row r="83" spans="1:243" s="22" customFormat="1" ht="21" customHeight="1">
      <c r="A83" s="70">
        <v>9.08</v>
      </c>
      <c r="B83" s="67" t="s">
        <v>202</v>
      </c>
      <c r="C83" s="39" t="s">
        <v>155</v>
      </c>
      <c r="D83" s="68">
        <v>2</v>
      </c>
      <c r="E83" s="69" t="s">
        <v>65</v>
      </c>
      <c r="F83" s="70">
        <v>787.9</v>
      </c>
      <c r="G83" s="40"/>
      <c r="H83" s="24"/>
      <c r="I83" s="47" t="s">
        <v>38</v>
      </c>
      <c r="J83" s="48">
        <f>IF(I83="Less(-)",-1,1)</f>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ROUND(total_amount_ba($B$2,$D$2,D83,F83,J83,K83,M83),0)</f>
        <v>1576</v>
      </c>
      <c r="BB83" s="60">
        <f>BA83+SUM(N83:AZ83)</f>
        <v>1576</v>
      </c>
      <c r="BC83" s="56" t="str">
        <f>SpellNumber(L83,BB83)</f>
        <v>INR  One Thousand Five Hundred &amp; Seventy Six  Only</v>
      </c>
      <c r="IA83" s="22">
        <v>9.08</v>
      </c>
      <c r="IB83" s="22" t="s">
        <v>202</v>
      </c>
      <c r="IC83" s="22" t="s">
        <v>155</v>
      </c>
      <c r="ID83" s="22">
        <v>2</v>
      </c>
      <c r="IE83" s="23" t="s">
        <v>65</v>
      </c>
      <c r="IF83" s="23"/>
      <c r="IG83" s="23"/>
      <c r="IH83" s="23"/>
      <c r="II83" s="23"/>
    </row>
    <row r="84" spans="1:243" s="22" customFormat="1" ht="77.25" customHeight="1">
      <c r="A84" s="66">
        <v>9.09</v>
      </c>
      <c r="B84" s="67" t="s">
        <v>88</v>
      </c>
      <c r="C84" s="39" t="s">
        <v>156</v>
      </c>
      <c r="D84" s="68">
        <v>2</v>
      </c>
      <c r="E84" s="69" t="s">
        <v>65</v>
      </c>
      <c r="F84" s="70">
        <v>1124.98</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2250</v>
      </c>
      <c r="BB84" s="60">
        <f>BA84+SUM(N84:AZ84)</f>
        <v>2250</v>
      </c>
      <c r="BC84" s="56" t="str">
        <f>SpellNumber(L84,BB84)</f>
        <v>INR  Two Thousand Two Hundred &amp; Fifty  Only</v>
      </c>
      <c r="IA84" s="22">
        <v>9.09</v>
      </c>
      <c r="IB84" s="22" t="s">
        <v>88</v>
      </c>
      <c r="IC84" s="22" t="s">
        <v>156</v>
      </c>
      <c r="ID84" s="22">
        <v>2</v>
      </c>
      <c r="IE84" s="23" t="s">
        <v>65</v>
      </c>
      <c r="IF84" s="23"/>
      <c r="IG84" s="23"/>
      <c r="IH84" s="23"/>
      <c r="II84" s="23"/>
    </row>
    <row r="85" spans="1:243" s="22" customFormat="1" ht="19.5" customHeight="1">
      <c r="A85" s="66">
        <v>9.1</v>
      </c>
      <c r="B85" s="67" t="s">
        <v>203</v>
      </c>
      <c r="C85" s="39" t="s">
        <v>157</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9.1</v>
      </c>
      <c r="IB85" s="22" t="s">
        <v>203</v>
      </c>
      <c r="IC85" s="22" t="s">
        <v>157</v>
      </c>
      <c r="IE85" s="23"/>
      <c r="IF85" s="23"/>
      <c r="IG85" s="23"/>
      <c r="IH85" s="23"/>
      <c r="II85" s="23"/>
    </row>
    <row r="86" spans="1:243" s="22" customFormat="1" ht="15.75">
      <c r="A86" s="70">
        <v>9.11</v>
      </c>
      <c r="B86" s="67" t="s">
        <v>204</v>
      </c>
      <c r="C86" s="39" t="s">
        <v>158</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9.11</v>
      </c>
      <c r="IB86" s="22" t="s">
        <v>204</v>
      </c>
      <c r="IC86" s="22" t="s">
        <v>158</v>
      </c>
      <c r="IE86" s="23"/>
      <c r="IF86" s="23"/>
      <c r="IG86" s="23"/>
      <c r="IH86" s="23"/>
      <c r="II86" s="23"/>
    </row>
    <row r="87" spans="1:243" s="22" customFormat="1" ht="38.25" customHeight="1">
      <c r="A87" s="66">
        <v>9.12</v>
      </c>
      <c r="B87" s="71" t="s">
        <v>205</v>
      </c>
      <c r="C87" s="39" t="s">
        <v>159</v>
      </c>
      <c r="D87" s="68">
        <v>13.6</v>
      </c>
      <c r="E87" s="69" t="s">
        <v>68</v>
      </c>
      <c r="F87" s="70">
        <v>957.65</v>
      </c>
      <c r="G87" s="40"/>
      <c r="H87" s="24"/>
      <c r="I87" s="47" t="s">
        <v>38</v>
      </c>
      <c r="J87" s="48">
        <f>IF(I87="Less(-)",-1,1)</f>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ROUND(total_amount_ba($B$2,$D$2,D87,F87,J87,K87,M87),0)</f>
        <v>13024</v>
      </c>
      <c r="BB87" s="60">
        <f>BA87+SUM(N87:AZ87)</f>
        <v>13024</v>
      </c>
      <c r="BC87" s="56" t="str">
        <f>SpellNumber(L87,BB87)</f>
        <v>INR  Thirteen Thousand  &amp;Twenty Four  Only</v>
      </c>
      <c r="IA87" s="22">
        <v>9.12</v>
      </c>
      <c r="IB87" s="22" t="s">
        <v>205</v>
      </c>
      <c r="IC87" s="22" t="s">
        <v>159</v>
      </c>
      <c r="ID87" s="22">
        <v>13.6</v>
      </c>
      <c r="IE87" s="23" t="s">
        <v>68</v>
      </c>
      <c r="IF87" s="23"/>
      <c r="IG87" s="23"/>
      <c r="IH87" s="23"/>
      <c r="II87" s="23"/>
    </row>
    <row r="88" spans="1:243" s="22" customFormat="1" ht="27" customHeight="1">
      <c r="A88" s="66">
        <v>9.13</v>
      </c>
      <c r="B88" s="71" t="s">
        <v>206</v>
      </c>
      <c r="C88" s="39" t="s">
        <v>160</v>
      </c>
      <c r="D88" s="79"/>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1"/>
      <c r="IA88" s="22">
        <v>9.13</v>
      </c>
      <c r="IB88" s="22" t="s">
        <v>206</v>
      </c>
      <c r="IC88" s="22" t="s">
        <v>160</v>
      </c>
      <c r="IE88" s="23"/>
      <c r="IF88" s="23"/>
      <c r="IG88" s="23"/>
      <c r="IH88" s="23"/>
      <c r="II88" s="23"/>
    </row>
    <row r="89" spans="1:243" s="22" customFormat="1" ht="28.5">
      <c r="A89" s="70">
        <v>9.14</v>
      </c>
      <c r="B89" s="67" t="s">
        <v>207</v>
      </c>
      <c r="C89" s="39" t="s">
        <v>161</v>
      </c>
      <c r="D89" s="68">
        <v>3.05</v>
      </c>
      <c r="E89" s="69" t="s">
        <v>68</v>
      </c>
      <c r="F89" s="70">
        <v>869.83</v>
      </c>
      <c r="G89" s="40"/>
      <c r="H89" s="24"/>
      <c r="I89" s="47" t="s">
        <v>38</v>
      </c>
      <c r="J89" s="48">
        <f>IF(I89="Less(-)",-1,1)</f>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2653</v>
      </c>
      <c r="BB89" s="60">
        <f>BA89+SUM(N89:AZ89)</f>
        <v>2653</v>
      </c>
      <c r="BC89" s="56" t="str">
        <f>SpellNumber(L89,BB89)</f>
        <v>INR  Two Thousand Six Hundred &amp; Fifty Three  Only</v>
      </c>
      <c r="IA89" s="22">
        <v>9.14</v>
      </c>
      <c r="IB89" s="22" t="s">
        <v>207</v>
      </c>
      <c r="IC89" s="22" t="s">
        <v>161</v>
      </c>
      <c r="ID89" s="22">
        <v>3.05</v>
      </c>
      <c r="IE89" s="23" t="s">
        <v>68</v>
      </c>
      <c r="IF89" s="23"/>
      <c r="IG89" s="23"/>
      <c r="IH89" s="23"/>
      <c r="II89" s="23"/>
    </row>
    <row r="90" spans="1:243" s="22" customFormat="1" ht="15.75" customHeight="1">
      <c r="A90" s="66">
        <v>9.15</v>
      </c>
      <c r="B90" s="67" t="s">
        <v>208</v>
      </c>
      <c r="C90" s="39" t="s">
        <v>162</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9.15</v>
      </c>
      <c r="IB90" s="22" t="s">
        <v>208</v>
      </c>
      <c r="IC90" s="22" t="s">
        <v>162</v>
      </c>
      <c r="IE90" s="23"/>
      <c r="IF90" s="23"/>
      <c r="IG90" s="23"/>
      <c r="IH90" s="23"/>
      <c r="II90" s="23"/>
    </row>
    <row r="91" spans="1:243" s="22" customFormat="1" ht="15.75">
      <c r="A91" s="66">
        <v>9.16</v>
      </c>
      <c r="B91" s="67" t="s">
        <v>204</v>
      </c>
      <c r="C91" s="39" t="s">
        <v>163</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9.16</v>
      </c>
      <c r="IB91" s="22" t="s">
        <v>204</v>
      </c>
      <c r="IC91" s="22" t="s">
        <v>163</v>
      </c>
      <c r="IE91" s="23"/>
      <c r="IF91" s="23"/>
      <c r="IG91" s="23"/>
      <c r="IH91" s="23"/>
      <c r="II91" s="23"/>
    </row>
    <row r="92" spans="1:243" s="22" customFormat="1" ht="28.5">
      <c r="A92" s="70">
        <v>9.17</v>
      </c>
      <c r="B92" s="67" t="s">
        <v>209</v>
      </c>
      <c r="C92" s="39" t="s">
        <v>164</v>
      </c>
      <c r="D92" s="68">
        <v>4</v>
      </c>
      <c r="E92" s="69" t="s">
        <v>65</v>
      </c>
      <c r="F92" s="70">
        <v>342.61</v>
      </c>
      <c r="G92" s="40"/>
      <c r="H92" s="24"/>
      <c r="I92" s="47" t="s">
        <v>38</v>
      </c>
      <c r="J92" s="48">
        <f>IF(I92="Less(-)",-1,1)</f>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1370</v>
      </c>
      <c r="BB92" s="60">
        <f>BA92+SUM(N92:AZ92)</f>
        <v>1370</v>
      </c>
      <c r="BC92" s="56" t="str">
        <f>SpellNumber(L92,BB92)</f>
        <v>INR  One Thousand Three Hundred &amp; Seventy  Only</v>
      </c>
      <c r="IA92" s="22">
        <v>9.17</v>
      </c>
      <c r="IB92" s="22" t="s">
        <v>209</v>
      </c>
      <c r="IC92" s="22" t="s">
        <v>164</v>
      </c>
      <c r="ID92" s="22">
        <v>4</v>
      </c>
      <c r="IE92" s="23" t="s">
        <v>65</v>
      </c>
      <c r="IF92" s="23"/>
      <c r="IG92" s="23"/>
      <c r="IH92" s="23"/>
      <c r="II92" s="23"/>
    </row>
    <row r="93" spans="1:243" s="22" customFormat="1" ht="71.25">
      <c r="A93" s="66">
        <v>9.18</v>
      </c>
      <c r="B93" s="71" t="s">
        <v>210</v>
      </c>
      <c r="C93" s="39" t="s">
        <v>165</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9.18</v>
      </c>
      <c r="IB93" s="22" t="s">
        <v>210</v>
      </c>
      <c r="IC93" s="22" t="s">
        <v>165</v>
      </c>
      <c r="IE93" s="23"/>
      <c r="IF93" s="23"/>
      <c r="IG93" s="23"/>
      <c r="IH93" s="23"/>
      <c r="II93" s="23"/>
    </row>
    <row r="94" spans="1:243" s="22" customFormat="1" ht="15.75">
      <c r="A94" s="66">
        <v>9.19</v>
      </c>
      <c r="B94" s="71" t="s">
        <v>211</v>
      </c>
      <c r="C94" s="39" t="s">
        <v>166</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9.19</v>
      </c>
      <c r="IB94" s="22" t="s">
        <v>211</v>
      </c>
      <c r="IC94" s="22" t="s">
        <v>166</v>
      </c>
      <c r="IE94" s="23"/>
      <c r="IF94" s="23"/>
      <c r="IG94" s="23"/>
      <c r="IH94" s="23"/>
      <c r="II94" s="23"/>
    </row>
    <row r="95" spans="1:243" s="22" customFormat="1" ht="14.25" customHeight="1">
      <c r="A95" s="70">
        <v>9.2</v>
      </c>
      <c r="B95" s="67" t="s">
        <v>212</v>
      </c>
      <c r="C95" s="39" t="s">
        <v>167</v>
      </c>
      <c r="D95" s="68">
        <v>2</v>
      </c>
      <c r="E95" s="69" t="s">
        <v>65</v>
      </c>
      <c r="F95" s="70">
        <v>633.53</v>
      </c>
      <c r="G95" s="40"/>
      <c r="H95" s="24"/>
      <c r="I95" s="47" t="s">
        <v>38</v>
      </c>
      <c r="J95" s="48">
        <f>IF(I95="Less(-)",-1,1)</f>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ROUND(total_amount_ba($B$2,$D$2,D95,F95,J95,K95,M95),0)</f>
        <v>1267</v>
      </c>
      <c r="BB95" s="60">
        <f>BA95+SUM(N95:AZ95)</f>
        <v>1267</v>
      </c>
      <c r="BC95" s="56" t="str">
        <f>SpellNumber(L95,BB95)</f>
        <v>INR  One Thousand Two Hundred &amp; Sixty Seven  Only</v>
      </c>
      <c r="IA95" s="22">
        <v>9.2</v>
      </c>
      <c r="IB95" s="72" t="s">
        <v>212</v>
      </c>
      <c r="IC95" s="22" t="s">
        <v>167</v>
      </c>
      <c r="ID95" s="22">
        <v>2</v>
      </c>
      <c r="IE95" s="23" t="s">
        <v>65</v>
      </c>
      <c r="IF95" s="23"/>
      <c r="IG95" s="23"/>
      <c r="IH95" s="23"/>
      <c r="II95" s="23"/>
    </row>
    <row r="96" spans="1:237" ht="28.5">
      <c r="A96" s="66">
        <v>9.21</v>
      </c>
      <c r="B96" s="67" t="s">
        <v>213</v>
      </c>
      <c r="C96" s="39" t="s">
        <v>265</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9.21</v>
      </c>
      <c r="IB96" s="1" t="s">
        <v>213</v>
      </c>
      <c r="IC96" s="1" t="s">
        <v>265</v>
      </c>
    </row>
    <row r="97" spans="1:237" ht="18.75" customHeight="1">
      <c r="A97" s="66">
        <v>9.22</v>
      </c>
      <c r="B97" s="67" t="s">
        <v>182</v>
      </c>
      <c r="C97" s="39" t="s">
        <v>266</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c r="IA97" s="1">
        <v>9.22</v>
      </c>
      <c r="IB97" s="1" t="s">
        <v>182</v>
      </c>
      <c r="IC97" s="1" t="s">
        <v>266</v>
      </c>
    </row>
    <row r="98" spans="1:239" ht="28.5">
      <c r="A98" s="70">
        <v>9.23</v>
      </c>
      <c r="B98" s="67" t="s">
        <v>212</v>
      </c>
      <c r="C98" s="39" t="s">
        <v>267</v>
      </c>
      <c r="D98" s="68">
        <v>2</v>
      </c>
      <c r="E98" s="69" t="s">
        <v>65</v>
      </c>
      <c r="F98" s="70">
        <v>341.42</v>
      </c>
      <c r="G98" s="40"/>
      <c r="H98" s="24"/>
      <c r="I98" s="47" t="s">
        <v>38</v>
      </c>
      <c r="J98" s="48">
        <f>IF(I98="Less(-)",-1,1)</f>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ROUND(total_amount_ba($B$2,$D$2,D98,F98,J98,K98,M98),0)</f>
        <v>683</v>
      </c>
      <c r="BB98" s="60">
        <f>BA98+SUM(N98:AZ98)</f>
        <v>683</v>
      </c>
      <c r="BC98" s="56" t="str">
        <f>SpellNumber(L98,BB98)</f>
        <v>INR  Six Hundred &amp; Eighty Three  Only</v>
      </c>
      <c r="IA98" s="1">
        <v>9.23</v>
      </c>
      <c r="IB98" s="1" t="s">
        <v>212</v>
      </c>
      <c r="IC98" s="1" t="s">
        <v>267</v>
      </c>
      <c r="ID98" s="1">
        <v>2</v>
      </c>
      <c r="IE98" s="3" t="s">
        <v>65</v>
      </c>
    </row>
    <row r="99" spans="1:237" ht="15.75">
      <c r="A99" s="66">
        <v>9.24</v>
      </c>
      <c r="B99" s="71" t="s">
        <v>214</v>
      </c>
      <c r="C99" s="39" t="s">
        <v>268</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c r="IA99" s="1">
        <v>9.24</v>
      </c>
      <c r="IB99" s="1" t="s">
        <v>214</v>
      </c>
      <c r="IC99" s="1" t="s">
        <v>268</v>
      </c>
    </row>
    <row r="100" spans="1:237" ht="15.75">
      <c r="A100" s="66">
        <v>9.25</v>
      </c>
      <c r="B100" s="71" t="s">
        <v>182</v>
      </c>
      <c r="C100" s="39" t="s">
        <v>269</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9.25</v>
      </c>
      <c r="IB100" s="1" t="s">
        <v>182</v>
      </c>
      <c r="IC100" s="1" t="s">
        <v>269</v>
      </c>
    </row>
    <row r="101" spans="1:239" ht="28.5">
      <c r="A101" s="70">
        <v>9.26</v>
      </c>
      <c r="B101" s="67" t="s">
        <v>212</v>
      </c>
      <c r="C101" s="39" t="s">
        <v>270</v>
      </c>
      <c r="D101" s="68">
        <v>2</v>
      </c>
      <c r="E101" s="69" t="s">
        <v>65</v>
      </c>
      <c r="F101" s="70">
        <v>359</v>
      </c>
      <c r="G101" s="40"/>
      <c r="H101" s="24"/>
      <c r="I101" s="47" t="s">
        <v>38</v>
      </c>
      <c r="J101" s="48">
        <f>IF(I101="Less(-)",-1,1)</f>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ROUND(total_amount_ba($B$2,$D$2,D101,F101,J101,K101,M101),0)</f>
        <v>718</v>
      </c>
      <c r="BB101" s="60">
        <f>BA101+SUM(N101:AZ101)</f>
        <v>718</v>
      </c>
      <c r="BC101" s="56" t="str">
        <f>SpellNumber(L101,BB101)</f>
        <v>INR  Seven Hundred &amp; Eighteen  Only</v>
      </c>
      <c r="IA101" s="1">
        <v>9.26</v>
      </c>
      <c r="IB101" s="1" t="s">
        <v>212</v>
      </c>
      <c r="IC101" s="1" t="s">
        <v>270</v>
      </c>
      <c r="ID101" s="1">
        <v>2</v>
      </c>
      <c r="IE101" s="3" t="s">
        <v>65</v>
      </c>
    </row>
    <row r="102" spans="1:237" ht="15.75">
      <c r="A102" s="66">
        <v>9.27</v>
      </c>
      <c r="B102" s="67" t="s">
        <v>216</v>
      </c>
      <c r="C102" s="39" t="s">
        <v>271</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9.27</v>
      </c>
      <c r="IB102" s="1" t="s">
        <v>216</v>
      </c>
      <c r="IC102" s="1" t="s">
        <v>271</v>
      </c>
    </row>
    <row r="103" spans="1:239" ht="28.5">
      <c r="A103" s="66">
        <v>9.28</v>
      </c>
      <c r="B103" s="67" t="s">
        <v>212</v>
      </c>
      <c r="C103" s="39" t="s">
        <v>272</v>
      </c>
      <c r="D103" s="68">
        <v>1</v>
      </c>
      <c r="E103" s="69" t="s">
        <v>65</v>
      </c>
      <c r="F103" s="70">
        <v>224.72</v>
      </c>
      <c r="G103" s="40"/>
      <c r="H103" s="24"/>
      <c r="I103" s="47" t="s">
        <v>38</v>
      </c>
      <c r="J103" s="48">
        <f>IF(I103="Less(-)",-1,1)</f>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ROUND(total_amount_ba($B$2,$D$2,D103,F103,J103,K103,M103),0)</f>
        <v>225</v>
      </c>
      <c r="BB103" s="60">
        <f>BA103+SUM(N103:AZ103)</f>
        <v>225</v>
      </c>
      <c r="BC103" s="56" t="str">
        <f>SpellNumber(L103,BB103)</f>
        <v>INR  Two Hundred &amp; Twenty Five  Only</v>
      </c>
      <c r="IA103" s="1">
        <v>9.28</v>
      </c>
      <c r="IB103" s="1" t="s">
        <v>212</v>
      </c>
      <c r="IC103" s="1" t="s">
        <v>272</v>
      </c>
      <c r="ID103" s="1">
        <v>1</v>
      </c>
      <c r="IE103" s="3" t="s">
        <v>65</v>
      </c>
    </row>
    <row r="104" spans="1:237" ht="42.75">
      <c r="A104" s="70">
        <v>9.29</v>
      </c>
      <c r="B104" s="67" t="s">
        <v>215</v>
      </c>
      <c r="C104" s="39" t="s">
        <v>273</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9.29</v>
      </c>
      <c r="IB104" s="1" t="s">
        <v>215</v>
      </c>
      <c r="IC104" s="1" t="s">
        <v>273</v>
      </c>
    </row>
    <row r="105" spans="1:239" ht="28.5">
      <c r="A105" s="66">
        <v>9.3</v>
      </c>
      <c r="B105" s="67" t="s">
        <v>182</v>
      </c>
      <c r="C105" s="39" t="s">
        <v>274</v>
      </c>
      <c r="D105" s="68">
        <v>15</v>
      </c>
      <c r="E105" s="69" t="s">
        <v>65</v>
      </c>
      <c r="F105" s="70">
        <v>422.13</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ROUND(total_amount_ba($B$2,$D$2,D105,F105,J105,K105,M105),0)</f>
        <v>6332</v>
      </c>
      <c r="BB105" s="60">
        <f>BA105+SUM(N105:AZ105)</f>
        <v>6332</v>
      </c>
      <c r="BC105" s="56" t="str">
        <f>SpellNumber(L105,BB105)</f>
        <v>INR  Six Thousand Three Hundred &amp; Thirty Two  Only</v>
      </c>
      <c r="IA105" s="1">
        <v>9.3</v>
      </c>
      <c r="IB105" s="1" t="s">
        <v>182</v>
      </c>
      <c r="IC105" s="1" t="s">
        <v>274</v>
      </c>
      <c r="ID105" s="1">
        <v>15</v>
      </c>
      <c r="IE105" s="3" t="s">
        <v>65</v>
      </c>
    </row>
    <row r="106" spans="1:239" ht="28.5">
      <c r="A106" s="66">
        <v>9.31</v>
      </c>
      <c r="B106" s="67" t="s">
        <v>216</v>
      </c>
      <c r="C106" s="39" t="s">
        <v>275</v>
      </c>
      <c r="D106" s="68">
        <v>3</v>
      </c>
      <c r="E106" s="69" t="s">
        <v>65</v>
      </c>
      <c r="F106" s="70">
        <v>357.65</v>
      </c>
      <c r="G106" s="40"/>
      <c r="H106" s="24"/>
      <c r="I106" s="47" t="s">
        <v>38</v>
      </c>
      <c r="J106" s="48">
        <f>IF(I106="Less(-)",-1,1)</f>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ROUND(total_amount_ba($B$2,$D$2,D106,F106,J106,K106,M106),0)</f>
        <v>1073</v>
      </c>
      <c r="BB106" s="60">
        <f>BA106+SUM(N106:AZ106)</f>
        <v>1073</v>
      </c>
      <c r="BC106" s="56" t="str">
        <f>SpellNumber(L106,BB106)</f>
        <v>INR  One Thousand  &amp;Seventy Three  Only</v>
      </c>
      <c r="IA106" s="1">
        <v>9.31</v>
      </c>
      <c r="IB106" s="1" t="s">
        <v>216</v>
      </c>
      <c r="IC106" s="1" t="s">
        <v>275</v>
      </c>
      <c r="ID106" s="1">
        <v>3</v>
      </c>
      <c r="IE106" s="3" t="s">
        <v>65</v>
      </c>
    </row>
    <row r="107" spans="1:237" ht="57">
      <c r="A107" s="66">
        <v>9.32</v>
      </c>
      <c r="B107" s="67" t="s">
        <v>217</v>
      </c>
      <c r="C107" s="39" t="s">
        <v>276</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9.32</v>
      </c>
      <c r="IB107" s="1" t="s">
        <v>217</v>
      </c>
      <c r="IC107" s="1" t="s">
        <v>276</v>
      </c>
    </row>
    <row r="108" spans="1:239" ht="28.5">
      <c r="A108" s="66">
        <v>9.33</v>
      </c>
      <c r="B108" s="67" t="s">
        <v>182</v>
      </c>
      <c r="C108" s="39" t="s">
        <v>277</v>
      </c>
      <c r="D108" s="68">
        <v>6</v>
      </c>
      <c r="E108" s="69" t="s">
        <v>65</v>
      </c>
      <c r="F108" s="70">
        <v>110.91</v>
      </c>
      <c r="G108" s="40"/>
      <c r="H108" s="24"/>
      <c r="I108" s="47" t="s">
        <v>38</v>
      </c>
      <c r="J108" s="48">
        <f>IF(I108="Less(-)",-1,1)</f>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ROUND(total_amount_ba($B$2,$D$2,D108,F108,J108,K108,M108),0)</f>
        <v>665</v>
      </c>
      <c r="BB108" s="60">
        <f>BA108+SUM(N108:AZ108)</f>
        <v>665</v>
      </c>
      <c r="BC108" s="56" t="str">
        <f>SpellNumber(L108,BB108)</f>
        <v>INR  Six Hundred &amp; Sixty Five  Only</v>
      </c>
      <c r="IA108" s="1">
        <v>9.33</v>
      </c>
      <c r="IB108" s="1" t="s">
        <v>182</v>
      </c>
      <c r="IC108" s="1" t="s">
        <v>277</v>
      </c>
      <c r="ID108" s="1">
        <v>6</v>
      </c>
      <c r="IE108" s="3" t="s">
        <v>65</v>
      </c>
    </row>
    <row r="109" spans="1:237" ht="85.5">
      <c r="A109" s="66">
        <v>9.34</v>
      </c>
      <c r="B109" s="67" t="s">
        <v>218</v>
      </c>
      <c r="C109" s="39" t="s">
        <v>278</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9.34</v>
      </c>
      <c r="IB109" s="1" t="s">
        <v>218</v>
      </c>
      <c r="IC109" s="1" t="s">
        <v>278</v>
      </c>
    </row>
    <row r="110" spans="1:237" ht="15.75">
      <c r="A110" s="66">
        <v>9.35</v>
      </c>
      <c r="B110" s="67" t="s">
        <v>219</v>
      </c>
      <c r="C110" s="39" t="s">
        <v>279</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9.35</v>
      </c>
      <c r="IB110" s="1" t="s">
        <v>219</v>
      </c>
      <c r="IC110" s="1" t="s">
        <v>279</v>
      </c>
    </row>
    <row r="111" spans="1:239" ht="28.5">
      <c r="A111" s="66">
        <v>9.36</v>
      </c>
      <c r="B111" s="67" t="s">
        <v>220</v>
      </c>
      <c r="C111" s="39" t="s">
        <v>280</v>
      </c>
      <c r="D111" s="68">
        <v>1</v>
      </c>
      <c r="E111" s="69" t="s">
        <v>65</v>
      </c>
      <c r="F111" s="70">
        <v>1326.21</v>
      </c>
      <c r="G111" s="65">
        <v>20610</v>
      </c>
      <c r="H111" s="50"/>
      <c r="I111" s="51" t="s">
        <v>38</v>
      </c>
      <c r="J111" s="52">
        <f aca="true" t="shared" si="4" ref="J110:J146">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aca="true" t="shared" si="5" ref="BA110:BA146">ROUND(total_amount_ba($B$2,$D$2,D111,F111,J111,K111,M111),0)</f>
        <v>1326</v>
      </c>
      <c r="BB111" s="55">
        <f aca="true" t="shared" si="6" ref="BB110:BB146">BA111+SUM(N111:AZ111)</f>
        <v>1326</v>
      </c>
      <c r="BC111" s="56" t="str">
        <f aca="true" t="shared" si="7" ref="BC110:BC147">SpellNumber(L111,BB111)</f>
        <v>INR  One Thousand Three Hundred &amp; Twenty Six  Only</v>
      </c>
      <c r="IA111" s="1">
        <v>9.36</v>
      </c>
      <c r="IB111" s="1" t="s">
        <v>220</v>
      </c>
      <c r="IC111" s="1" t="s">
        <v>280</v>
      </c>
      <c r="ID111" s="1">
        <v>1</v>
      </c>
      <c r="IE111" s="3" t="s">
        <v>65</v>
      </c>
    </row>
    <row r="112" spans="1:237" ht="15.75">
      <c r="A112" s="66">
        <v>9.37</v>
      </c>
      <c r="B112" s="67" t="s">
        <v>221</v>
      </c>
      <c r="C112" s="39" t="s">
        <v>281</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9.37</v>
      </c>
      <c r="IB112" s="1" t="s">
        <v>221</v>
      </c>
      <c r="IC112" s="1" t="s">
        <v>281</v>
      </c>
    </row>
    <row r="113" spans="1:239" ht="28.5">
      <c r="A113" s="66">
        <v>9.38</v>
      </c>
      <c r="B113" s="67" t="s">
        <v>212</v>
      </c>
      <c r="C113" s="39" t="s">
        <v>282</v>
      </c>
      <c r="D113" s="68">
        <v>1</v>
      </c>
      <c r="E113" s="69" t="s">
        <v>65</v>
      </c>
      <c r="F113" s="70">
        <v>1384.87</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5"/>
        <v>1385</v>
      </c>
      <c r="BB113" s="60">
        <f t="shared" si="6"/>
        <v>1385</v>
      </c>
      <c r="BC113" s="56" t="str">
        <f t="shared" si="7"/>
        <v>INR  One Thousand Three Hundred &amp; Eighty Five  Only</v>
      </c>
      <c r="IA113" s="1">
        <v>9.38</v>
      </c>
      <c r="IB113" s="1" t="s">
        <v>212</v>
      </c>
      <c r="IC113" s="1" t="s">
        <v>282</v>
      </c>
      <c r="ID113" s="1">
        <v>1</v>
      </c>
      <c r="IE113" s="3" t="s">
        <v>65</v>
      </c>
    </row>
    <row r="114" spans="1:237" ht="15.75">
      <c r="A114" s="66">
        <v>10</v>
      </c>
      <c r="B114" s="67" t="s">
        <v>89</v>
      </c>
      <c r="C114" s="39" t="s">
        <v>283</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10</v>
      </c>
      <c r="IB114" s="1" t="s">
        <v>89</v>
      </c>
      <c r="IC114" s="1" t="s">
        <v>283</v>
      </c>
    </row>
    <row r="115" spans="1:237" ht="71.25">
      <c r="A115" s="66">
        <v>10.01</v>
      </c>
      <c r="B115" s="67" t="s">
        <v>90</v>
      </c>
      <c r="C115" s="39" t="s">
        <v>284</v>
      </c>
      <c r="D115" s="79"/>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c r="IA115" s="1">
        <v>10.01</v>
      </c>
      <c r="IB115" s="1" t="s">
        <v>90</v>
      </c>
      <c r="IC115" s="1" t="s">
        <v>284</v>
      </c>
    </row>
    <row r="116" spans="1:239" ht="21" customHeight="1">
      <c r="A116" s="66">
        <v>10.02</v>
      </c>
      <c r="B116" s="67" t="s">
        <v>222</v>
      </c>
      <c r="C116" s="39" t="s">
        <v>285</v>
      </c>
      <c r="D116" s="68">
        <v>1</v>
      </c>
      <c r="E116" s="69" t="s">
        <v>68</v>
      </c>
      <c r="F116" s="70">
        <v>464.44</v>
      </c>
      <c r="G116" s="40"/>
      <c r="H116" s="24"/>
      <c r="I116" s="47" t="s">
        <v>38</v>
      </c>
      <c r="J116" s="48">
        <f t="shared" si="4"/>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5"/>
        <v>464</v>
      </c>
      <c r="BB116" s="60">
        <f t="shared" si="6"/>
        <v>464</v>
      </c>
      <c r="BC116" s="56" t="str">
        <f t="shared" si="7"/>
        <v>INR  Four Hundred &amp; Sixty Four  Only</v>
      </c>
      <c r="IA116" s="1">
        <v>10.02</v>
      </c>
      <c r="IB116" s="1" t="s">
        <v>222</v>
      </c>
      <c r="IC116" s="1" t="s">
        <v>285</v>
      </c>
      <c r="ID116" s="1">
        <v>1</v>
      </c>
      <c r="IE116" s="3" t="s">
        <v>68</v>
      </c>
    </row>
    <row r="117" spans="1:237" ht="42.75">
      <c r="A117" s="66">
        <v>10.03</v>
      </c>
      <c r="B117" s="67" t="s">
        <v>223</v>
      </c>
      <c r="C117" s="39" t="s">
        <v>286</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c r="IA117" s="1">
        <v>10.03</v>
      </c>
      <c r="IB117" s="1" t="s">
        <v>223</v>
      </c>
      <c r="IC117" s="1" t="s">
        <v>286</v>
      </c>
    </row>
    <row r="118" spans="1:237" ht="15.75">
      <c r="A118" s="66">
        <v>10.04</v>
      </c>
      <c r="B118" s="67" t="s">
        <v>224</v>
      </c>
      <c r="C118" s="39" t="s">
        <v>287</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10.04</v>
      </c>
      <c r="IB118" s="1" t="s">
        <v>224</v>
      </c>
      <c r="IC118" s="1" t="s">
        <v>287</v>
      </c>
    </row>
    <row r="119" spans="1:239" ht="28.5">
      <c r="A119" s="66">
        <v>10.05</v>
      </c>
      <c r="B119" s="67" t="s">
        <v>91</v>
      </c>
      <c r="C119" s="39" t="s">
        <v>288</v>
      </c>
      <c r="D119" s="68">
        <v>8</v>
      </c>
      <c r="E119" s="69" t="s">
        <v>65</v>
      </c>
      <c r="F119" s="70">
        <v>72.77</v>
      </c>
      <c r="G119" s="40"/>
      <c r="H119" s="24"/>
      <c r="I119" s="47" t="s">
        <v>38</v>
      </c>
      <c r="J119" s="48">
        <f t="shared" si="4"/>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5"/>
        <v>582</v>
      </c>
      <c r="BB119" s="60">
        <f t="shared" si="6"/>
        <v>582</v>
      </c>
      <c r="BC119" s="56" t="str">
        <f t="shared" si="7"/>
        <v>INR  Five Hundred &amp; Eighty Two  Only</v>
      </c>
      <c r="IA119" s="1">
        <v>10.05</v>
      </c>
      <c r="IB119" s="1" t="s">
        <v>91</v>
      </c>
      <c r="IC119" s="1" t="s">
        <v>288</v>
      </c>
      <c r="ID119" s="1">
        <v>8</v>
      </c>
      <c r="IE119" s="3" t="s">
        <v>65</v>
      </c>
    </row>
    <row r="120" spans="1:237" ht="33.75" customHeight="1">
      <c r="A120" s="66">
        <v>10.06</v>
      </c>
      <c r="B120" s="67" t="s">
        <v>225</v>
      </c>
      <c r="C120" s="39" t="s">
        <v>289</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10.06</v>
      </c>
      <c r="IB120" s="1" t="s">
        <v>225</v>
      </c>
      <c r="IC120" s="1" t="s">
        <v>289</v>
      </c>
    </row>
    <row r="121" spans="1:239" ht="28.5">
      <c r="A121" s="66">
        <v>10.07</v>
      </c>
      <c r="B121" s="67" t="s">
        <v>91</v>
      </c>
      <c r="C121" s="39" t="s">
        <v>290</v>
      </c>
      <c r="D121" s="68">
        <v>3</v>
      </c>
      <c r="E121" s="69" t="s">
        <v>65</v>
      </c>
      <c r="F121" s="70">
        <v>367.33</v>
      </c>
      <c r="G121" s="65">
        <v>37800</v>
      </c>
      <c r="H121" s="50"/>
      <c r="I121" s="51" t="s">
        <v>38</v>
      </c>
      <c r="J121" s="52">
        <f t="shared" si="4"/>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5"/>
        <v>1102</v>
      </c>
      <c r="BB121" s="55">
        <f t="shared" si="6"/>
        <v>1102</v>
      </c>
      <c r="BC121" s="56" t="str">
        <f t="shared" si="7"/>
        <v>INR  One Thousand One Hundred &amp; Two  Only</v>
      </c>
      <c r="IA121" s="1">
        <v>10.07</v>
      </c>
      <c r="IB121" s="1" t="s">
        <v>91</v>
      </c>
      <c r="IC121" s="1" t="s">
        <v>290</v>
      </c>
      <c r="ID121" s="1">
        <v>3</v>
      </c>
      <c r="IE121" s="3" t="s">
        <v>65</v>
      </c>
    </row>
    <row r="122" spans="1:237" ht="58.5" customHeight="1">
      <c r="A122" s="66">
        <v>10.08</v>
      </c>
      <c r="B122" s="67" t="s">
        <v>92</v>
      </c>
      <c r="C122" s="39" t="s">
        <v>291</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IA122" s="1">
        <v>10.08</v>
      </c>
      <c r="IB122" s="1" t="s">
        <v>92</v>
      </c>
      <c r="IC122" s="1" t="s">
        <v>291</v>
      </c>
    </row>
    <row r="123" spans="1:239" ht="28.5">
      <c r="A123" s="66">
        <v>10.09</v>
      </c>
      <c r="B123" s="67" t="s">
        <v>91</v>
      </c>
      <c r="C123" s="39" t="s">
        <v>292</v>
      </c>
      <c r="D123" s="68">
        <v>1</v>
      </c>
      <c r="E123" s="69" t="s">
        <v>65</v>
      </c>
      <c r="F123" s="70">
        <v>484.3</v>
      </c>
      <c r="G123" s="65">
        <v>37800</v>
      </c>
      <c r="H123" s="50"/>
      <c r="I123" s="51" t="s">
        <v>38</v>
      </c>
      <c r="J123" s="52">
        <f t="shared" si="4"/>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5"/>
        <v>484</v>
      </c>
      <c r="BB123" s="55">
        <f t="shared" si="6"/>
        <v>484</v>
      </c>
      <c r="BC123" s="56" t="str">
        <f t="shared" si="7"/>
        <v>INR  Four Hundred &amp; Eighty Four  Only</v>
      </c>
      <c r="IA123" s="1">
        <v>10.09</v>
      </c>
      <c r="IB123" s="1" t="s">
        <v>91</v>
      </c>
      <c r="IC123" s="1" t="s">
        <v>292</v>
      </c>
      <c r="ID123" s="1">
        <v>1</v>
      </c>
      <c r="IE123" s="3" t="s">
        <v>65</v>
      </c>
    </row>
    <row r="124" spans="1:237" ht="57">
      <c r="A124" s="66">
        <v>10.1</v>
      </c>
      <c r="B124" s="67" t="s">
        <v>254</v>
      </c>
      <c r="C124" s="39" t="s">
        <v>293</v>
      </c>
      <c r="D124" s="79"/>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1"/>
      <c r="IA124" s="1">
        <v>10.1</v>
      </c>
      <c r="IB124" s="1" t="s">
        <v>254</v>
      </c>
      <c r="IC124" s="1" t="s">
        <v>293</v>
      </c>
    </row>
    <row r="125" spans="1:239" ht="28.5">
      <c r="A125" s="66">
        <v>10.11</v>
      </c>
      <c r="B125" s="67" t="s">
        <v>255</v>
      </c>
      <c r="C125" s="39" t="s">
        <v>294</v>
      </c>
      <c r="D125" s="68">
        <v>12</v>
      </c>
      <c r="E125" s="69" t="s">
        <v>65</v>
      </c>
      <c r="F125" s="70">
        <v>466.46</v>
      </c>
      <c r="G125" s="65">
        <v>37800</v>
      </c>
      <c r="H125" s="50"/>
      <c r="I125" s="51" t="s">
        <v>38</v>
      </c>
      <c r="J125" s="52">
        <f t="shared" si="4"/>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5"/>
        <v>5598</v>
      </c>
      <c r="BB125" s="55">
        <f t="shared" si="6"/>
        <v>5598</v>
      </c>
      <c r="BC125" s="56" t="str">
        <f t="shared" si="7"/>
        <v>INR  Five Thousand Five Hundred &amp; Ninety Eight  Only</v>
      </c>
      <c r="IA125" s="1">
        <v>10.11</v>
      </c>
      <c r="IB125" s="1" t="s">
        <v>255</v>
      </c>
      <c r="IC125" s="1" t="s">
        <v>294</v>
      </c>
      <c r="ID125" s="1">
        <v>12</v>
      </c>
      <c r="IE125" s="3" t="s">
        <v>65</v>
      </c>
    </row>
    <row r="126" spans="1:237" ht="28.5">
      <c r="A126" s="66">
        <v>10.12</v>
      </c>
      <c r="B126" s="67" t="s">
        <v>226</v>
      </c>
      <c r="C126" s="39" t="s">
        <v>295</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10.12</v>
      </c>
      <c r="IB126" s="1" t="s">
        <v>226</v>
      </c>
      <c r="IC126" s="1" t="s">
        <v>295</v>
      </c>
    </row>
    <row r="127" spans="1:239" ht="28.5">
      <c r="A127" s="66">
        <v>10.13</v>
      </c>
      <c r="B127" s="67" t="s">
        <v>227</v>
      </c>
      <c r="C127" s="39" t="s">
        <v>296</v>
      </c>
      <c r="D127" s="68">
        <v>2</v>
      </c>
      <c r="E127" s="69" t="s">
        <v>65</v>
      </c>
      <c r="F127" s="70">
        <v>286.93</v>
      </c>
      <c r="G127" s="65">
        <v>37800</v>
      </c>
      <c r="H127" s="50"/>
      <c r="I127" s="51" t="s">
        <v>38</v>
      </c>
      <c r="J127" s="52">
        <f t="shared" si="4"/>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5"/>
        <v>574</v>
      </c>
      <c r="BB127" s="55">
        <f t="shared" si="6"/>
        <v>574</v>
      </c>
      <c r="BC127" s="56" t="str">
        <f t="shared" si="7"/>
        <v>INR  Five Hundred &amp; Seventy Four  Only</v>
      </c>
      <c r="IA127" s="1">
        <v>10.13</v>
      </c>
      <c r="IB127" s="1" t="s">
        <v>227</v>
      </c>
      <c r="IC127" s="1" t="s">
        <v>296</v>
      </c>
      <c r="ID127" s="1">
        <v>2</v>
      </c>
      <c r="IE127" s="3" t="s">
        <v>65</v>
      </c>
    </row>
    <row r="128" spans="1:237" ht="15.75">
      <c r="A128" s="66">
        <v>11</v>
      </c>
      <c r="B128" s="67" t="s">
        <v>256</v>
      </c>
      <c r="C128" s="39" t="s">
        <v>297</v>
      </c>
      <c r="D128" s="79"/>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1"/>
      <c r="IA128" s="1">
        <v>11</v>
      </c>
      <c r="IB128" s="1" t="s">
        <v>256</v>
      </c>
      <c r="IC128" s="1" t="s">
        <v>297</v>
      </c>
    </row>
    <row r="129" spans="1:237" ht="171">
      <c r="A129" s="66">
        <v>11.01</v>
      </c>
      <c r="B129" s="67" t="s">
        <v>257</v>
      </c>
      <c r="C129" s="39" t="s">
        <v>298</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11.01</v>
      </c>
      <c r="IB129" s="1" t="s">
        <v>257</v>
      </c>
      <c r="IC129" s="1" t="s">
        <v>298</v>
      </c>
    </row>
    <row r="130" spans="1:239" ht="28.5">
      <c r="A130" s="66">
        <v>11.02</v>
      </c>
      <c r="B130" s="67" t="s">
        <v>258</v>
      </c>
      <c r="C130" s="39" t="s">
        <v>299</v>
      </c>
      <c r="D130" s="68">
        <v>1</v>
      </c>
      <c r="E130" s="69" t="s">
        <v>65</v>
      </c>
      <c r="F130" s="70">
        <v>546.69</v>
      </c>
      <c r="G130" s="65">
        <v>37800</v>
      </c>
      <c r="H130" s="50"/>
      <c r="I130" s="51" t="s">
        <v>38</v>
      </c>
      <c r="J130" s="52">
        <f t="shared" si="4"/>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5"/>
        <v>547</v>
      </c>
      <c r="BB130" s="55">
        <f t="shared" si="6"/>
        <v>547</v>
      </c>
      <c r="BC130" s="56" t="str">
        <f t="shared" si="7"/>
        <v>INR  Five Hundred &amp; Forty Seven  Only</v>
      </c>
      <c r="IA130" s="1">
        <v>11.02</v>
      </c>
      <c r="IB130" s="1" t="s">
        <v>258</v>
      </c>
      <c r="IC130" s="1" t="s">
        <v>299</v>
      </c>
      <c r="ID130" s="1">
        <v>1</v>
      </c>
      <c r="IE130" s="3" t="s">
        <v>65</v>
      </c>
    </row>
    <row r="131" spans="1:237" ht="18" customHeight="1">
      <c r="A131" s="66">
        <v>12</v>
      </c>
      <c r="B131" s="67" t="s">
        <v>228</v>
      </c>
      <c r="C131" s="39" t="s">
        <v>300</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12</v>
      </c>
      <c r="IB131" s="1" t="s">
        <v>228</v>
      </c>
      <c r="IC131" s="1" t="s">
        <v>300</v>
      </c>
    </row>
    <row r="132" spans="1:239" ht="71.25" customHeight="1">
      <c r="A132" s="66">
        <v>12.01</v>
      </c>
      <c r="B132" s="67" t="s">
        <v>229</v>
      </c>
      <c r="C132" s="39" t="s">
        <v>301</v>
      </c>
      <c r="D132" s="68">
        <v>13.18</v>
      </c>
      <c r="E132" s="69" t="s">
        <v>52</v>
      </c>
      <c r="F132" s="70">
        <v>408.24</v>
      </c>
      <c r="G132" s="40"/>
      <c r="H132" s="24"/>
      <c r="I132" s="47" t="s">
        <v>38</v>
      </c>
      <c r="J132" s="48">
        <f t="shared" si="4"/>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5"/>
        <v>5381</v>
      </c>
      <c r="BB132" s="60">
        <f t="shared" si="6"/>
        <v>5381</v>
      </c>
      <c r="BC132" s="56" t="str">
        <f t="shared" si="7"/>
        <v>INR  Five Thousand Three Hundred &amp; Eighty One  Only</v>
      </c>
      <c r="IA132" s="1">
        <v>12.01</v>
      </c>
      <c r="IB132" s="1" t="s">
        <v>229</v>
      </c>
      <c r="IC132" s="1" t="s">
        <v>301</v>
      </c>
      <c r="ID132" s="1">
        <v>13.18</v>
      </c>
      <c r="IE132" s="3" t="s">
        <v>52</v>
      </c>
    </row>
    <row r="133" spans="1:237" ht="28.5">
      <c r="A133" s="66">
        <v>13</v>
      </c>
      <c r="B133" s="67" t="s">
        <v>259</v>
      </c>
      <c r="C133" s="39" t="s">
        <v>302</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c r="IA133" s="1">
        <v>13</v>
      </c>
      <c r="IB133" s="1" t="s">
        <v>259</v>
      </c>
      <c r="IC133" s="1" t="s">
        <v>302</v>
      </c>
    </row>
    <row r="134" spans="1:237" ht="85.5">
      <c r="A134" s="66">
        <v>13.01</v>
      </c>
      <c r="B134" s="67" t="s">
        <v>260</v>
      </c>
      <c r="C134" s="39" t="s">
        <v>303</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c r="IA134" s="1">
        <v>13.01</v>
      </c>
      <c r="IB134" s="1" t="s">
        <v>260</v>
      </c>
      <c r="IC134" s="1" t="s">
        <v>303</v>
      </c>
    </row>
    <row r="135" spans="1:239" ht="42.75">
      <c r="A135" s="66">
        <v>13.02</v>
      </c>
      <c r="B135" s="67" t="s">
        <v>261</v>
      </c>
      <c r="C135" s="39" t="s">
        <v>304</v>
      </c>
      <c r="D135" s="68">
        <v>7.1</v>
      </c>
      <c r="E135" s="69" t="s">
        <v>52</v>
      </c>
      <c r="F135" s="70">
        <v>340.64</v>
      </c>
      <c r="G135" s="40"/>
      <c r="H135" s="24"/>
      <c r="I135" s="47" t="s">
        <v>38</v>
      </c>
      <c r="J135" s="48">
        <f t="shared" si="4"/>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5"/>
        <v>2419</v>
      </c>
      <c r="BB135" s="60">
        <f t="shared" si="6"/>
        <v>2419</v>
      </c>
      <c r="BC135" s="56" t="str">
        <f t="shared" si="7"/>
        <v>INR  Two Thousand Four Hundred &amp; Nineteen  Only</v>
      </c>
      <c r="IA135" s="1">
        <v>13.02</v>
      </c>
      <c r="IB135" s="1" t="s">
        <v>261</v>
      </c>
      <c r="IC135" s="1" t="s">
        <v>304</v>
      </c>
      <c r="ID135" s="1">
        <v>7.1</v>
      </c>
      <c r="IE135" s="3" t="s">
        <v>52</v>
      </c>
    </row>
    <row r="136" spans="1:237" ht="15.75">
      <c r="A136" s="66">
        <v>14</v>
      </c>
      <c r="B136" s="67" t="s">
        <v>72</v>
      </c>
      <c r="C136" s="39" t="s">
        <v>305</v>
      </c>
      <c r="D136" s="79"/>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1"/>
      <c r="IA136" s="1">
        <v>14</v>
      </c>
      <c r="IB136" s="1" t="s">
        <v>72</v>
      </c>
      <c r="IC136" s="1" t="s">
        <v>305</v>
      </c>
    </row>
    <row r="137" spans="1:239" ht="409.5">
      <c r="A137" s="66">
        <v>14.01</v>
      </c>
      <c r="B137" s="67" t="s">
        <v>230</v>
      </c>
      <c r="C137" s="39" t="s">
        <v>306</v>
      </c>
      <c r="D137" s="68">
        <v>0.58</v>
      </c>
      <c r="E137" s="69" t="s">
        <v>238</v>
      </c>
      <c r="F137" s="70">
        <v>4942.04</v>
      </c>
      <c r="G137" s="40"/>
      <c r="H137" s="24"/>
      <c r="I137" s="47" t="s">
        <v>38</v>
      </c>
      <c r="J137" s="48">
        <f t="shared" si="4"/>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5"/>
        <v>2866</v>
      </c>
      <c r="BB137" s="60">
        <f t="shared" si="6"/>
        <v>2866</v>
      </c>
      <c r="BC137" s="56" t="str">
        <f t="shared" si="7"/>
        <v>INR  Two Thousand Eight Hundred &amp; Sixty Six  Only</v>
      </c>
      <c r="IA137" s="1">
        <v>14.01</v>
      </c>
      <c r="IB137" s="84" t="s">
        <v>230</v>
      </c>
      <c r="IC137" s="1" t="s">
        <v>306</v>
      </c>
      <c r="ID137" s="1">
        <v>0.58</v>
      </c>
      <c r="IE137" s="3" t="s">
        <v>238</v>
      </c>
    </row>
    <row r="138" spans="1:239" ht="71.25">
      <c r="A138" s="66">
        <v>14.02</v>
      </c>
      <c r="B138" s="67" t="s">
        <v>231</v>
      </c>
      <c r="C138" s="39" t="s">
        <v>307</v>
      </c>
      <c r="D138" s="68">
        <v>2</v>
      </c>
      <c r="E138" s="69" t="s">
        <v>239</v>
      </c>
      <c r="F138" s="70">
        <v>422.32</v>
      </c>
      <c r="G138" s="40"/>
      <c r="H138" s="24"/>
      <c r="I138" s="47" t="s">
        <v>38</v>
      </c>
      <c r="J138" s="48">
        <f t="shared" si="4"/>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5"/>
        <v>845</v>
      </c>
      <c r="BB138" s="60">
        <f t="shared" si="6"/>
        <v>845</v>
      </c>
      <c r="BC138" s="56" t="str">
        <f t="shared" si="7"/>
        <v>INR  Eight Hundred &amp; Forty Five  Only</v>
      </c>
      <c r="IA138" s="1">
        <v>14.02</v>
      </c>
      <c r="IB138" s="1" t="s">
        <v>231</v>
      </c>
      <c r="IC138" s="1" t="s">
        <v>307</v>
      </c>
      <c r="ID138" s="1">
        <v>2</v>
      </c>
      <c r="IE138" s="3" t="s">
        <v>239</v>
      </c>
    </row>
    <row r="139" spans="1:239" ht="57">
      <c r="A139" s="66">
        <v>14.03</v>
      </c>
      <c r="B139" s="67" t="s">
        <v>232</v>
      </c>
      <c r="C139" s="39" t="s">
        <v>308</v>
      </c>
      <c r="D139" s="68">
        <v>6</v>
      </c>
      <c r="E139" s="69" t="s">
        <v>239</v>
      </c>
      <c r="F139" s="70">
        <v>58.65</v>
      </c>
      <c r="G139" s="40"/>
      <c r="H139" s="24"/>
      <c r="I139" s="47" t="s">
        <v>38</v>
      </c>
      <c r="J139" s="48">
        <f t="shared" si="4"/>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5"/>
        <v>352</v>
      </c>
      <c r="BB139" s="60">
        <f t="shared" si="6"/>
        <v>352</v>
      </c>
      <c r="BC139" s="56" t="str">
        <f t="shared" si="7"/>
        <v>INR  Three Hundred &amp; Fifty Two  Only</v>
      </c>
      <c r="IA139" s="1">
        <v>14.03</v>
      </c>
      <c r="IB139" s="1" t="s">
        <v>232</v>
      </c>
      <c r="IC139" s="1" t="s">
        <v>308</v>
      </c>
      <c r="ID139" s="1">
        <v>6</v>
      </c>
      <c r="IE139" s="3" t="s">
        <v>239</v>
      </c>
    </row>
    <row r="140" spans="1:239" ht="28.5">
      <c r="A140" s="66">
        <v>14.04</v>
      </c>
      <c r="B140" s="67" t="s">
        <v>233</v>
      </c>
      <c r="C140" s="39" t="s">
        <v>309</v>
      </c>
      <c r="D140" s="68">
        <v>17</v>
      </c>
      <c r="E140" s="69" t="s">
        <v>239</v>
      </c>
      <c r="F140" s="70">
        <v>29.32</v>
      </c>
      <c r="G140" s="40"/>
      <c r="H140" s="24"/>
      <c r="I140" s="47" t="s">
        <v>38</v>
      </c>
      <c r="J140" s="48">
        <f t="shared" si="4"/>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5"/>
        <v>498</v>
      </c>
      <c r="BB140" s="60">
        <f t="shared" si="6"/>
        <v>498</v>
      </c>
      <c r="BC140" s="56" t="str">
        <f t="shared" si="7"/>
        <v>INR  Four Hundred &amp; Ninety Eight  Only</v>
      </c>
      <c r="IA140" s="1">
        <v>14.04</v>
      </c>
      <c r="IB140" s="1" t="s">
        <v>233</v>
      </c>
      <c r="IC140" s="1" t="s">
        <v>309</v>
      </c>
      <c r="ID140" s="1">
        <v>17</v>
      </c>
      <c r="IE140" s="3" t="s">
        <v>239</v>
      </c>
    </row>
    <row r="141" spans="1:239" ht="57">
      <c r="A141" s="66">
        <v>14.05</v>
      </c>
      <c r="B141" s="67" t="s">
        <v>234</v>
      </c>
      <c r="C141" s="39" t="s">
        <v>310</v>
      </c>
      <c r="D141" s="68">
        <v>2</v>
      </c>
      <c r="E141" s="69" t="s">
        <v>239</v>
      </c>
      <c r="F141" s="70">
        <v>504.43</v>
      </c>
      <c r="G141" s="40"/>
      <c r="H141" s="24"/>
      <c r="I141" s="47" t="s">
        <v>38</v>
      </c>
      <c r="J141" s="48">
        <f t="shared" si="4"/>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5"/>
        <v>1009</v>
      </c>
      <c r="BB141" s="60">
        <f t="shared" si="6"/>
        <v>1009</v>
      </c>
      <c r="BC141" s="56" t="str">
        <f t="shared" si="7"/>
        <v>INR  One Thousand  &amp;Nine  Only</v>
      </c>
      <c r="IA141" s="1">
        <v>14.05</v>
      </c>
      <c r="IB141" s="1" t="s">
        <v>234</v>
      </c>
      <c r="IC141" s="1" t="s">
        <v>310</v>
      </c>
      <c r="ID141" s="1">
        <v>2</v>
      </c>
      <c r="IE141" s="3" t="s">
        <v>239</v>
      </c>
    </row>
    <row r="142" spans="1:239" ht="42.75">
      <c r="A142" s="66">
        <v>14.06</v>
      </c>
      <c r="B142" s="67" t="s">
        <v>235</v>
      </c>
      <c r="C142" s="39" t="s">
        <v>311</v>
      </c>
      <c r="D142" s="68">
        <v>2</v>
      </c>
      <c r="E142" s="69" t="s">
        <v>239</v>
      </c>
      <c r="F142" s="70">
        <v>281.45</v>
      </c>
      <c r="G142" s="40"/>
      <c r="H142" s="24"/>
      <c r="I142" s="47" t="s">
        <v>38</v>
      </c>
      <c r="J142" s="48">
        <f t="shared" si="4"/>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5"/>
        <v>563</v>
      </c>
      <c r="BB142" s="60">
        <f t="shared" si="6"/>
        <v>563</v>
      </c>
      <c r="BC142" s="56" t="str">
        <f t="shared" si="7"/>
        <v>INR  Five Hundred &amp; Sixty Three  Only</v>
      </c>
      <c r="IA142" s="1">
        <v>14.06</v>
      </c>
      <c r="IB142" s="1" t="s">
        <v>235</v>
      </c>
      <c r="IC142" s="1" t="s">
        <v>311</v>
      </c>
      <c r="ID142" s="1">
        <v>2</v>
      </c>
      <c r="IE142" s="3" t="s">
        <v>239</v>
      </c>
    </row>
    <row r="143" spans="1:239" ht="225">
      <c r="A143" s="66">
        <v>14.07</v>
      </c>
      <c r="B143" s="67" t="s">
        <v>236</v>
      </c>
      <c r="C143" s="39" t="s">
        <v>312</v>
      </c>
      <c r="D143" s="68">
        <v>2</v>
      </c>
      <c r="E143" s="69" t="s">
        <v>239</v>
      </c>
      <c r="F143" s="70">
        <v>2053.04</v>
      </c>
      <c r="G143" s="40"/>
      <c r="H143" s="24"/>
      <c r="I143" s="47" t="s">
        <v>38</v>
      </c>
      <c r="J143" s="48">
        <f t="shared" si="4"/>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5"/>
        <v>4106</v>
      </c>
      <c r="BB143" s="60">
        <f t="shared" si="6"/>
        <v>4106</v>
      </c>
      <c r="BC143" s="56" t="str">
        <f t="shared" si="7"/>
        <v>INR  Four Thousand One Hundred &amp; Six  Only</v>
      </c>
      <c r="IA143" s="1">
        <v>14.07</v>
      </c>
      <c r="IB143" s="84" t="s">
        <v>236</v>
      </c>
      <c r="IC143" s="1" t="s">
        <v>312</v>
      </c>
      <c r="ID143" s="1">
        <v>2</v>
      </c>
      <c r="IE143" s="3" t="s">
        <v>239</v>
      </c>
    </row>
    <row r="144" spans="1:239" ht="72" customHeight="1">
      <c r="A144" s="66">
        <v>14.08</v>
      </c>
      <c r="B144" s="67" t="s">
        <v>237</v>
      </c>
      <c r="C144" s="39" t="s">
        <v>313</v>
      </c>
      <c r="D144" s="68">
        <v>2</v>
      </c>
      <c r="E144" s="69" t="s">
        <v>239</v>
      </c>
      <c r="F144" s="70">
        <v>815.75</v>
      </c>
      <c r="G144" s="40"/>
      <c r="H144" s="24"/>
      <c r="I144" s="47" t="s">
        <v>38</v>
      </c>
      <c r="J144" s="48">
        <f t="shared" si="4"/>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5"/>
        <v>1632</v>
      </c>
      <c r="BB144" s="60">
        <f t="shared" si="6"/>
        <v>1632</v>
      </c>
      <c r="BC144" s="56" t="str">
        <f t="shared" si="7"/>
        <v>INR  One Thousand Six Hundred &amp; Thirty Two  Only</v>
      </c>
      <c r="IA144" s="1">
        <v>14.08</v>
      </c>
      <c r="IB144" s="84" t="s">
        <v>237</v>
      </c>
      <c r="IC144" s="1" t="s">
        <v>313</v>
      </c>
      <c r="ID144" s="1">
        <v>2</v>
      </c>
      <c r="IE144" s="3" t="s">
        <v>239</v>
      </c>
    </row>
    <row r="145" spans="1:239" ht="30.75" customHeight="1">
      <c r="A145" s="66">
        <v>14.09</v>
      </c>
      <c r="B145" s="67" t="s">
        <v>262</v>
      </c>
      <c r="C145" s="39" t="s">
        <v>314</v>
      </c>
      <c r="D145" s="68">
        <v>1</v>
      </c>
      <c r="E145" s="69" t="s">
        <v>68</v>
      </c>
      <c r="F145" s="70">
        <v>181.85</v>
      </c>
      <c r="G145" s="40"/>
      <c r="H145" s="24"/>
      <c r="I145" s="47" t="s">
        <v>38</v>
      </c>
      <c r="J145" s="48">
        <f t="shared" si="4"/>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5"/>
        <v>182</v>
      </c>
      <c r="BB145" s="60">
        <f t="shared" si="6"/>
        <v>182</v>
      </c>
      <c r="BC145" s="56" t="str">
        <f t="shared" si="7"/>
        <v>INR  One Hundred &amp; Eighty Two  Only</v>
      </c>
      <c r="IA145" s="1">
        <v>14.09</v>
      </c>
      <c r="IB145" s="84" t="s">
        <v>262</v>
      </c>
      <c r="IC145" s="1" t="s">
        <v>314</v>
      </c>
      <c r="ID145" s="1">
        <v>1</v>
      </c>
      <c r="IE145" s="3" t="s">
        <v>68</v>
      </c>
    </row>
    <row r="146" spans="1:239" ht="99.75">
      <c r="A146" s="66">
        <v>14.1</v>
      </c>
      <c r="B146" s="67" t="s">
        <v>263</v>
      </c>
      <c r="C146" s="39" t="s">
        <v>315</v>
      </c>
      <c r="D146" s="68">
        <v>0.85</v>
      </c>
      <c r="E146" s="69" t="s">
        <v>93</v>
      </c>
      <c r="F146" s="70">
        <v>803.15</v>
      </c>
      <c r="G146" s="40"/>
      <c r="H146" s="24"/>
      <c r="I146" s="47" t="s">
        <v>38</v>
      </c>
      <c r="J146" s="48">
        <f t="shared" si="4"/>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5"/>
        <v>683</v>
      </c>
      <c r="BB146" s="60">
        <f t="shared" si="6"/>
        <v>683</v>
      </c>
      <c r="BC146" s="56" t="str">
        <f t="shared" si="7"/>
        <v>INR  Six Hundred &amp; Eighty Three  Only</v>
      </c>
      <c r="IA146" s="1">
        <v>14.1</v>
      </c>
      <c r="IB146" s="1" t="s">
        <v>263</v>
      </c>
      <c r="IC146" s="1" t="s">
        <v>315</v>
      </c>
      <c r="ID146" s="1">
        <v>0.85</v>
      </c>
      <c r="IE146" s="3" t="s">
        <v>93</v>
      </c>
    </row>
    <row r="147" spans="1:55" ht="28.5">
      <c r="A147" s="25" t="s">
        <v>46</v>
      </c>
      <c r="B147" s="26"/>
      <c r="C147" s="27"/>
      <c r="D147" s="43"/>
      <c r="E147" s="43"/>
      <c r="F147" s="43"/>
      <c r="G147" s="43"/>
      <c r="H147" s="61"/>
      <c r="I147" s="61"/>
      <c r="J147" s="61"/>
      <c r="K147" s="61"/>
      <c r="L147" s="6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63">
        <f>SUM(BA13:BA146)</f>
        <v>161170</v>
      </c>
      <c r="BB147" s="64">
        <f>SUM(BB13:BB146)</f>
        <v>161170</v>
      </c>
      <c r="BC147" s="56" t="str">
        <f t="shared" si="7"/>
        <v>  One Lakh Sixty One Thousand One Hundred &amp; Seventy  Only</v>
      </c>
    </row>
    <row r="148" spans="1:55" ht="44.25" customHeight="1">
      <c r="A148" s="26" t="s">
        <v>47</v>
      </c>
      <c r="B148" s="28"/>
      <c r="C148" s="29"/>
      <c r="D148" s="30"/>
      <c r="E148" s="44" t="s">
        <v>54</v>
      </c>
      <c r="F148" s="45"/>
      <c r="G148" s="31"/>
      <c r="H148" s="32"/>
      <c r="I148" s="32"/>
      <c r="J148" s="32"/>
      <c r="K148" s="33"/>
      <c r="L148" s="34"/>
      <c r="M148" s="35"/>
      <c r="N148" s="36"/>
      <c r="O148" s="22"/>
      <c r="P148" s="22"/>
      <c r="Q148" s="22"/>
      <c r="R148" s="22"/>
      <c r="S148" s="22"/>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7">
        <f>IF(ISBLANK(F148),0,IF(E148="Excess (+)",ROUND(BA147+(BA147*F148),2),IF(E148="Less (-)",ROUND(BA147+(BA147*F148*(-1)),2),IF(E148="At Par",BA147,0))))</f>
        <v>0</v>
      </c>
      <c r="BB148" s="38">
        <f>ROUND(BA148,0)</f>
        <v>0</v>
      </c>
      <c r="BC148" s="21" t="str">
        <f>SpellNumber($E$2,BB148)</f>
        <v>INR Zero Only</v>
      </c>
    </row>
    <row r="149" spans="1:55" ht="18">
      <c r="A149" s="25" t="s">
        <v>48</v>
      </c>
      <c r="B149" s="25"/>
      <c r="C149" s="74" t="str">
        <f>SpellNumber($E$2,BB148)</f>
        <v>INR Zero Only</v>
      </c>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row>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5" ht="15"/>
    <row r="1156" ht="15"/>
    <row r="1157" ht="15"/>
    <row r="1158" ht="15"/>
    <row r="1159" ht="15"/>
    <row r="1160" ht="15"/>
    <row r="1161" ht="15"/>
    <row r="1163" ht="15"/>
    <row r="1164" ht="15"/>
    <row r="1165" ht="15"/>
    <row r="1166" ht="15"/>
    <row r="1167" ht="15"/>
    <row r="1168" ht="15"/>
    <row r="1169" ht="15"/>
    <row r="1170" ht="15"/>
    <row r="1171" ht="15"/>
    <row r="1172" ht="15"/>
    <row r="1173" ht="15"/>
    <row r="1174" ht="15"/>
    <row r="1175" ht="15"/>
  </sheetData>
  <sheetProtection password="9E83" sheet="1"/>
  <autoFilter ref="A11:BC149"/>
  <mergeCells count="76">
    <mergeCell ref="D128:BC128"/>
    <mergeCell ref="D129:BC129"/>
    <mergeCell ref="D131:BC131"/>
    <mergeCell ref="D133:BC133"/>
    <mergeCell ref="D134:BC134"/>
    <mergeCell ref="D136:BC136"/>
    <mergeCell ref="D117:BC117"/>
    <mergeCell ref="D118:BC118"/>
    <mergeCell ref="D120:BC120"/>
    <mergeCell ref="D122:BC122"/>
    <mergeCell ref="D124:BC124"/>
    <mergeCell ref="D126:BC126"/>
    <mergeCell ref="D107:BC107"/>
    <mergeCell ref="D109:BC109"/>
    <mergeCell ref="D110:BC110"/>
    <mergeCell ref="D112:BC112"/>
    <mergeCell ref="D114:BC114"/>
    <mergeCell ref="D115:BC115"/>
    <mergeCell ref="D96:BC96"/>
    <mergeCell ref="D97:BC97"/>
    <mergeCell ref="D99:BC99"/>
    <mergeCell ref="D100:BC100"/>
    <mergeCell ref="D102:BC102"/>
    <mergeCell ref="D104:BC104"/>
    <mergeCell ref="D86:BC86"/>
    <mergeCell ref="D88:BC88"/>
    <mergeCell ref="D90:BC90"/>
    <mergeCell ref="D91:BC91"/>
    <mergeCell ref="D93:BC93"/>
    <mergeCell ref="D94:BC94"/>
    <mergeCell ref="D72:BC72"/>
    <mergeCell ref="D75:BC75"/>
    <mergeCell ref="D76:BC76"/>
    <mergeCell ref="D78:BC78"/>
    <mergeCell ref="D82:BC82"/>
    <mergeCell ref="D85:BC85"/>
    <mergeCell ref="D60:BC60"/>
    <mergeCell ref="D63:BC63"/>
    <mergeCell ref="D65:BC65"/>
    <mergeCell ref="D66:BC66"/>
    <mergeCell ref="D68:BC68"/>
    <mergeCell ref="D69:BC69"/>
    <mergeCell ref="D47:BC47"/>
    <mergeCell ref="D48:BC48"/>
    <mergeCell ref="D50:BC50"/>
    <mergeCell ref="D52:BC52"/>
    <mergeCell ref="D54:BC54"/>
    <mergeCell ref="D57:BC57"/>
    <mergeCell ref="D37:BC37"/>
    <mergeCell ref="D39:BC39"/>
    <mergeCell ref="D40:BC40"/>
    <mergeCell ref="D41:BC41"/>
    <mergeCell ref="D43:BC43"/>
    <mergeCell ref="D45:BC45"/>
    <mergeCell ref="D25:BC25"/>
    <mergeCell ref="D26:BC26"/>
    <mergeCell ref="D28:BC28"/>
    <mergeCell ref="D30:BC30"/>
    <mergeCell ref="D32:BC32"/>
    <mergeCell ref="D35:BC35"/>
    <mergeCell ref="D16:BC16"/>
    <mergeCell ref="D17:BC17"/>
    <mergeCell ref="D19:BC19"/>
    <mergeCell ref="D21:BC21"/>
    <mergeCell ref="D22:BC22"/>
    <mergeCell ref="D24:BC24"/>
    <mergeCell ref="A9:BC9"/>
    <mergeCell ref="C149:BC149"/>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8">
      <formula1>IF(E148="Select",-1,IF(E148="At Par",0,0))</formula1>
      <formula2>IF(E148="Select",-1,IF(E148="At Par",0,0.99))</formula2>
    </dataValidation>
    <dataValidation type="list" allowBlank="1" showErrorMessage="1" sqref="E1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8">
      <formula1>0</formula1>
      <formula2>99.9</formula2>
    </dataValidation>
    <dataValidation type="list" allowBlank="1" showErrorMessage="1" sqref="D13:D14 K15 D16:D17 K18 D19 K20 D21:D22 K23 D24:D26 K27 D28 K29 D30 K31 D32 K33:K34 D35 K36 D37 K38 D39:D41 K42 D43 K44 D45 K46 D47:D48 K49 D50 K51 D52 K53 D54 K55:K56 D57 K58:K59 D60 K61:K62 D63 K64 D65:D66 K67 D68:D69 K70:K71 D72 K73:K74 D75:D76 K77 D78 K79:K81 D82 K83:K84 D85:D86 K87 D88 K89 D90:D91 K92 D93:D94 K95 D96:D97 K98 D99:D100 K101 D102 K103 D104 K105:K106 D107 K108 D109:D110 K111 D112 K113 D114:D115 K116 D117:D118 K119 D120 K121 D122 K123 D124 K125 D126 K127 D128:D129 K130 D131 K132 D133:D134 K135 K137:K146 D13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7:H27 G29:H29 G31:H31 G33:H34 G36:H36 G38:H38 G42:H42 G44:H44 G46:H46 G49:H49 G51:H51 G53:H53 G55:H56 G58:H59 G61:H62 G64:H64 G67:H67 G70:H71 G73:H74 G77:H77 G79:H81 G83:H84 G87:H87 G89:H89 G92:H92 G95:H95 G98:H98 G101:H101 G103:H103 G105:H106 G108:H108 G111:H111 G113:H113 G116:H116 G119:H119 G121:H121 G123:H123 G125:H125 G127:H127 G130:H130 G132:H132 G135:H135 G137:H146">
      <formula1>0</formula1>
      <formula2>999999999999999</formula2>
    </dataValidation>
    <dataValidation allowBlank="1" showInputMessage="1" showErrorMessage="1" promptTitle="Addition / Deduction" prompt="Please Choose the correct One" sqref="J15 J18 J20 J23 J27 J29 J31 J33:J34 J36 J38 J42 J44 J46 J49 J51 J53 J55:J56 J58:J59 J61:J62 J64 J67 J70:J71 J73:J74 J77 J79:J81 J83:J84 J87 J89 J92 J95 J98 J101 J103 J105:J106 J108 J111 J113 J116 J119 J121 J123 J125 J127 J130 J132 J135 J137:J146">
      <formula1>0</formula1>
      <formula2>0</formula2>
    </dataValidation>
    <dataValidation type="list" showErrorMessage="1" sqref="I15 I18 I20 I23 I27 I29 I31 I33:I34 I36 I38 I42 I44 I46 I49 I51 I53 I55:I56 I58:I59 I61:I62 I64 I67 I70:I71 I73:I74 I77 I79:I81 I83:I84 I87 I89 I92 I95 I98 I101 I103 I105:I106 I108 I111 I113 I116 I119 I121 I123 I125 I127 I130 I132 I135 I137:I1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7:O27 N29:O29 N31:O31 N33:O34 N36:O36 N38:O38 N42:O42 N44:O44 N46:O46 N49:O49 N51:O51 N53:O53 N55:O56 N58:O59 N61:O62 N64:O64 N67:O67 N70:O71 N73:O74 N77:O77 N79:O81 N83:O84 N87:O87 N89:O89 N92:O92 N95:O95 N98:O98 N101:O101 N103:O103 N105:O106 N108:O108 N111:O111 N113:O113 N116:O116 N119:O119 N121:O121 N123:O123 N125:O125 N127:O127 N130:O130 N132:O132 N135:O135 N137:O1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7 R29 R31 R33:R34 R36 R38 R42 R44 R46 R49 R51 R53 R55:R56 R58:R59 R61:R62 R64 R67 R70:R71 R73:R74 R77 R79:R81 R83:R84 R87 R89 R92 R95 R98 R101 R103 R105:R106 R108 R111 R113 R116 R119 R121 R123 R125 R127 R130 R132 R135 R137:R1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7 Q29 Q31 Q33:Q34 Q36 Q38 Q42 Q44 Q46 Q49 Q51 Q53 Q55:Q56 Q58:Q59 Q61:Q62 Q64 Q67 Q70:Q71 Q73:Q74 Q77 Q79:Q81 Q83:Q84 Q87 Q89 Q92 Q95 Q98 Q101 Q103 Q105:Q106 Q108 Q111 Q113 Q116 Q119 Q121 Q123 Q125 Q127 Q130 Q132 Q135 Q137:Q1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7 M29 M31 M33:M34 M36 M38 M42 M44 M46 M49 M51 M53 M55:M56 M58:M59 M61:M62 M64 M67 M70:M71 M73:M74 M77 M79:M81 M83:M84 M87 M89 M92 M95 M98 M101 M103 M105:M106 M108 M111 M113 M116 M119 M121 M123 M125 M127 M130 M132 M135 M137:M14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7 D29 D31 D33:D34 D36 D38 D42 D44 D46 D49 D51 D53 D55:D56 D58:D59 D61:D62 D64 D67 D70:D71 D73:D74 D77 D79:D81 D83:D84 D87 D89 D92 D95 D98 D101 D103 D105:D106 D108 D111 D113 D116 D119 D121 D123 D125 D127 D130 D132 D135 D137:D14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7 F29 F31 F33:F34 F36 F38 F42 F44 F46 F49 F51 F53 F55:F56 F58:F59 F61:F62 F64 F67 F70:F71 F73:F74 F77 F79:F81 F83:F84 F87 F89 F92 F95 F98 F101 F103 F105:F106 F108 F111 F113 F116 F119 F121 F123 F125 F127 F130 F132 F135 F137:F14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6 L145">
      <formula1>"INR"</formula1>
    </dataValidation>
    <dataValidation allowBlank="1" showInputMessage="1" showErrorMessage="1" promptTitle="Itemcode/Make" prompt="Please enter text" sqref="C13:C146">
      <formula1>0</formula1>
      <formula2>0</formula2>
    </dataValidation>
    <dataValidation type="decimal" allowBlank="1" showInputMessage="1" showErrorMessage="1" errorTitle="Invalid Entry" error="Only Numeric Values are allowed. " sqref="A13:A14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2021-09-08T10:25:25Z</cp:lastPrinted>
  <dcterms:created xsi:type="dcterms:W3CDTF">2009-01-30T06:42:42Z</dcterms:created>
  <dcterms:modified xsi:type="dcterms:W3CDTF">2021-09-08T10:25:59Z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