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<sst xmlns="http://schemas.openxmlformats.org/spreadsheetml/2006/main" count="176" uniqueCount="81">
  <si>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</si>
  <si>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</si>
  <si>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</si>
  <si>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</si>
  <si>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</si>
  <si>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</si>
  <si>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</si>
  <si>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</si>
  <si>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</si>
  <si>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</si>
  <si>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</si>
  <si>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</si>
  <si>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</si>
  <si>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</si>
  <si>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</si>
  <si>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</si>
  <si>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</si>
  <si>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</si>
  <si>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</si>
  <si>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</si>
  <si>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</si>
  <si>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</si>
  <si>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</si>
  <si>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</si>
  <si>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</si>
  <si>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</si>
  <si>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</si>
  <si>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</si>
  <si>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</si>
  <si>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</si>
  <si>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</si>
  <si>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</si>
  <si>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</si>
  <si>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</si>
  <si>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</si>
  <si>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</si>
  <si>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</si>
  <si>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</si>
  <si>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</si>
  <si>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</si>
  <si>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</si>
  <si>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</si>
  <si>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</si>
  <si>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</si>
  <si>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</si>
  <si>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</si>
  <si>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</si>
  <si>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</si>
  <si>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</si>
  <si>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</si>
  <si>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</si>
  <si>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</si>
  <si>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</si>
  <si>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</si>
  <si>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</si>
  <si>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</si>
  <si>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</si>
  <si>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</si>
  <si>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</si>
  <si>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</si>
  <si>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</si>
  <si>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r>
      <t xml:space="preserve">TOTAL AMOUNT  
           in
     </t>
    </r>
    <r>
      <rPr>
        <b/>
        <sz val="11"/>
        <color indexed="10"/>
        <rFont val="Arial"/>
        <family val="2"/>
      </rPr>
      <t xml:space="preserve"> Rs.      P</t>
    </r>
  </si>
  <si>
    <t>Tender Inviting Authority: Superintending Engineer, IWD, IIT, Kanpur</t>
  </si>
  <si>
    <t>MINOR CIVIL MAINTENANCE WORK:</t>
  </si>
  <si>
    <t>item no.4</t>
  </si>
  <si>
    <t>item no.6</t>
  </si>
  <si>
    <t>item no.7</t>
  </si>
  <si>
    <t>item no.9</t>
  </si>
  <si>
    <t>item no.11</t>
  </si>
  <si>
    <t>FLOORING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</si>
  <si>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</si>
  <si>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</si>
  <si>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Contract No:   13/Civil/Div-2/2021-22/01</t>
  </si>
  <si>
    <t>Name of Work: Provision for car parking area in front of house no 333-336.</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</si>
  <si>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</si>
  <si>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</si>
  <si>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</si>
  <si>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Brick on edge flooring with bricks of class designation 7.5 on a bed of 12 mm cement mortar, including filling the joints with same mortar, with common burnt clay non modular bricks:</t>
  </si>
  <si>
    <t>1:6 (1cement : 6 coarse sand)</t>
  </si>
  <si>
    <t>Pointing on brick work or brick flooring with cement mortar 1:3 (1 cement : 3 fine sand):</t>
  </si>
  <si>
    <t>Flush / Ruled/ Struck or weathered pointing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</si>
</sst>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73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72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74</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74</v>
      </c>
      <c r="IC13" s="22" t="s">
        <v>55</v>
      </c>
      <c r="IE13" s="23"/>
      <c r="IF13" s="23" t="s">
        <v>34</v>
      </c>
      <c r="IG13" s="23" t="s">
        <v>35</v>
      </c>
      <c r="IH13" s="23">
        <v>10</v>
      </c>
      <c r="II13" s="23" t="s">
        <v>36</v>
      </c>
    </row>
    <row r="14" spans="1:243" s="22" customFormat="1" ht="90" customHeight="1">
      <c r="A14" s="59">
        <v>1.01</v>
      </c>
      <c r="B14" s="64" t="s">
        <v>75</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75</v>
      </c>
      <c r="IC14" s="22" t="s">
        <v>56</v>
      </c>
      <c r="IE14" s="23"/>
      <c r="IF14" s="23" t="s">
        <v>40</v>
      </c>
      <c r="IG14" s="23" t="s">
        <v>35</v>
      </c>
      <c r="IH14" s="23">
        <v>123.223</v>
      </c>
      <c r="II14" s="23" t="s">
        <v>37</v>
      </c>
    </row>
    <row r="15" spans="1:243" s="22" customFormat="1" ht="29.25" customHeight="1">
      <c r="A15" s="59">
        <v>1.02</v>
      </c>
      <c r="B15" s="60" t="s">
        <v>76</v>
      </c>
      <c r="C15" s="39" t="s">
        <v>57</v>
      </c>
      <c r="D15" s="61">
        <v>112</v>
      </c>
      <c r="E15" s="62" t="s">
        <v>52</v>
      </c>
      <c r="F15" s="63">
        <v>81.14</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9088</v>
      </c>
      <c r="BB15" s="54">
        <f>BA15+SUM(N15:AZ15)</f>
        <v>9088</v>
      </c>
      <c r="BC15" s="50" t="str">
        <f>SpellNumber(L15,BB15)</f>
        <v>INR  Nine Thousand  &amp;Eighty Eight  Only</v>
      </c>
      <c r="IA15" s="22">
        <v>1.02</v>
      </c>
      <c r="IB15" s="22" t="s">
        <v>76</v>
      </c>
      <c r="IC15" s="22" t="s">
        <v>57</v>
      </c>
      <c r="ID15" s="22">
        <v>112</v>
      </c>
      <c r="IE15" s="23" t="s">
        <v>52</v>
      </c>
      <c r="IF15" s="23" t="s">
        <v>41</v>
      </c>
      <c r="IG15" s="23" t="s">
        <v>42</v>
      </c>
      <c r="IH15" s="23">
        <v>213</v>
      </c>
      <c r="II15" s="23" t="s">
        <v>37</v>
      </c>
    </row>
    <row r="16" spans="1:243" s="22" customFormat="1" ht="15.75">
      <c r="A16" s="59">
        <v>2</v>
      </c>
      <c r="B16" s="60" t="s">
        <v>69</v>
      </c>
      <c r="C16" s="39" t="s">
        <v>64</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69</v>
      </c>
      <c r="IC16" s="22" t="s">
        <v>64</v>
      </c>
      <c r="IE16" s="23"/>
      <c r="IF16" s="23"/>
      <c r="IG16" s="23"/>
      <c r="IH16" s="23"/>
      <c r="II16" s="23"/>
    </row>
    <row r="17" spans="1:243" s="22" customFormat="1" ht="85.5">
      <c r="A17" s="59">
        <v>2.01</v>
      </c>
      <c r="B17" s="60" t="s">
        <v>77</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2.01</v>
      </c>
      <c r="IB17" s="22" t="s">
        <v>77</v>
      </c>
      <c r="IC17" s="22" t="s">
        <v>58</v>
      </c>
      <c r="IE17" s="23"/>
      <c r="IF17" s="23"/>
      <c r="IG17" s="23"/>
      <c r="IH17" s="23"/>
      <c r="II17" s="23"/>
    </row>
    <row r="18" spans="1:243" s="22" customFormat="1" ht="30.75" customHeight="1">
      <c r="A18" s="59">
        <v>2.02</v>
      </c>
      <c r="B18" s="60" t="s">
        <v>78</v>
      </c>
      <c r="C18" s="39" t="s">
        <v>65</v>
      </c>
      <c r="D18" s="61">
        <v>79.99</v>
      </c>
      <c r="E18" s="62" t="s">
        <v>52</v>
      </c>
      <c r="F18" s="63">
        <v>727.26</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58174</v>
      </c>
      <c r="BB18" s="54">
        <f>BA18+SUM(N18:AZ18)</f>
        <v>58174</v>
      </c>
      <c r="BC18" s="50" t="str">
        <f>SpellNumber(L18,BB18)</f>
        <v>INR  Fifty Eight Thousand One Hundred &amp; Seventy Four  Only</v>
      </c>
      <c r="IA18" s="22">
        <v>2.02</v>
      </c>
      <c r="IB18" s="22" t="s">
        <v>78</v>
      </c>
      <c r="IC18" s="22" t="s">
        <v>65</v>
      </c>
      <c r="ID18" s="22">
        <v>79.99</v>
      </c>
      <c r="IE18" s="23" t="s">
        <v>52</v>
      </c>
      <c r="IF18" s="23"/>
      <c r="IG18" s="23"/>
      <c r="IH18" s="23"/>
      <c r="II18" s="23"/>
    </row>
    <row r="19" spans="1:243" s="22" customFormat="1" ht="15.75">
      <c r="A19" s="59">
        <v>3</v>
      </c>
      <c r="B19" s="60" t="s">
        <v>53</v>
      </c>
      <c r="C19" s="39" t="s">
        <v>66</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3</v>
      </c>
      <c r="IB19" s="22" t="s">
        <v>53</v>
      </c>
      <c r="IC19" s="22" t="s">
        <v>66</v>
      </c>
      <c r="IE19" s="23"/>
      <c r="IF19" s="23"/>
      <c r="IG19" s="23"/>
      <c r="IH19" s="23"/>
      <c r="II19" s="23"/>
    </row>
    <row r="20" spans="1:243" s="22" customFormat="1" ht="34.5" customHeight="1">
      <c r="A20" s="59">
        <v>3.01</v>
      </c>
      <c r="B20" s="60" t="s">
        <v>79</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3.01</v>
      </c>
      <c r="IB20" s="22" t="s">
        <v>79</v>
      </c>
      <c r="IC20" s="22" t="s">
        <v>59</v>
      </c>
      <c r="IE20" s="23"/>
      <c r="IF20" s="23" t="s">
        <v>34</v>
      </c>
      <c r="IG20" s="23" t="s">
        <v>43</v>
      </c>
      <c r="IH20" s="23">
        <v>10</v>
      </c>
      <c r="II20" s="23" t="s">
        <v>37</v>
      </c>
    </row>
    <row r="21" spans="1:243" s="22" customFormat="1" ht="28.5">
      <c r="A21" s="59">
        <v>3.02</v>
      </c>
      <c r="B21" s="60" t="s">
        <v>80</v>
      </c>
      <c r="C21" s="39" t="s">
        <v>67</v>
      </c>
      <c r="D21" s="61">
        <v>79.99</v>
      </c>
      <c r="E21" s="62" t="s">
        <v>52</v>
      </c>
      <c r="F21" s="63">
        <v>167.95</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13434</v>
      </c>
      <c r="BB21" s="54">
        <f>BA21+SUM(N21:AZ21)</f>
        <v>13434</v>
      </c>
      <c r="BC21" s="50" t="str">
        <f>SpellNumber(L21,BB21)</f>
        <v>INR  Thirteen Thousand Four Hundred &amp; Thirty Four  Only</v>
      </c>
      <c r="IA21" s="22">
        <v>3.02</v>
      </c>
      <c r="IB21" s="22" t="s">
        <v>80</v>
      </c>
      <c r="IC21" s="22" t="s">
        <v>67</v>
      </c>
      <c r="ID21" s="22">
        <v>79.99</v>
      </c>
      <c r="IE21" s="23" t="s">
        <v>52</v>
      </c>
      <c r="IF21" s="23"/>
      <c r="IG21" s="23"/>
      <c r="IH21" s="23"/>
      <c r="II21" s="23"/>
    </row>
    <row r="22" spans="1:243" s="22" customFormat="1" ht="15.75">
      <c r="A22" s="59">
        <v>4</v>
      </c>
      <c r="B22" s="60" t="s">
        <v>63</v>
      </c>
      <c r="C22" s="39" t="s">
        <v>60</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4</v>
      </c>
      <c r="IB22" s="22" t="s">
        <v>63</v>
      </c>
      <c r="IC22" s="22" t="s">
        <v>60</v>
      </c>
      <c r="IE22" s="23"/>
      <c r="IF22" s="23" t="s">
        <v>40</v>
      </c>
      <c r="IG22" s="23" t="s">
        <v>35</v>
      </c>
      <c r="IH22" s="23">
        <v>123.223</v>
      </c>
      <c r="II22" s="23" t="s">
        <v>37</v>
      </c>
    </row>
    <row r="23" spans="1:243" s="22" customFormat="1" ht="117.75" customHeight="1">
      <c r="A23" s="59">
        <v>4.01</v>
      </c>
      <c r="B23" s="60" t="s">
        <v>70</v>
      </c>
      <c r="C23" s="39" t="s">
        <v>68</v>
      </c>
      <c r="D23" s="61">
        <v>6.4</v>
      </c>
      <c r="E23" s="62" t="s">
        <v>71</v>
      </c>
      <c r="F23" s="63">
        <v>4942.04</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31629</v>
      </c>
      <c r="BB23" s="54">
        <f>BA23+SUM(N23:AZ23)</f>
        <v>31629</v>
      </c>
      <c r="BC23" s="50" t="str">
        <f>SpellNumber(L23,BB23)</f>
        <v>INR  Thirty One Thousand Six Hundred &amp; Twenty Nine  Only</v>
      </c>
      <c r="IA23" s="22">
        <v>4.01</v>
      </c>
      <c r="IB23" s="76" t="s">
        <v>70</v>
      </c>
      <c r="IC23" s="22" t="s">
        <v>68</v>
      </c>
      <c r="ID23" s="22">
        <v>6.4</v>
      </c>
      <c r="IE23" s="23" t="s">
        <v>71</v>
      </c>
      <c r="IF23" s="23" t="s">
        <v>44</v>
      </c>
      <c r="IG23" s="23" t="s">
        <v>45</v>
      </c>
      <c r="IH23" s="23">
        <v>10</v>
      </c>
      <c r="II23" s="23" t="s">
        <v>37</v>
      </c>
    </row>
    <row r="24" spans="1:55" ht="42.75">
      <c r="A24" s="25" t="s">
        <v>46</v>
      </c>
      <c r="B24" s="26"/>
      <c r="C24" s="27"/>
      <c r="D24" s="43"/>
      <c r="E24" s="43"/>
      <c r="F24" s="43"/>
      <c r="G24" s="43"/>
      <c r="H24" s="55"/>
      <c r="I24" s="55"/>
      <c r="J24" s="55"/>
      <c r="K24" s="55"/>
      <c r="L24" s="56"/>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57">
        <f>SUM(BA13:BA23)</f>
        <v>112325</v>
      </c>
      <c r="BB24" s="58">
        <f>SUM(BB13:BB23)</f>
        <v>112325</v>
      </c>
      <c r="BC24" s="50" t="str">
        <f>SpellNumber(L24,BB24)</f>
        <v>  One Lakh Twelve Thousand Three Hundred &amp; Twenty Five  Only</v>
      </c>
    </row>
    <row r="25" spans="1:55" ht="34.5" customHeight="1">
      <c r="A25" s="26" t="s">
        <v>47</v>
      </c>
      <c r="B25" s="28"/>
      <c r="C25" s="29"/>
      <c r="D25" s="30"/>
      <c r="E25" s="44" t="s">
        <v>54</v>
      </c>
      <c r="F25" s="45"/>
      <c r="G25" s="31"/>
      <c r="H25" s="32"/>
      <c r="I25" s="32"/>
      <c r="J25" s="32"/>
      <c r="K25" s="33"/>
      <c r="L25" s="34"/>
      <c r="M25" s="35"/>
      <c r="N25" s="36"/>
      <c r="O25" s="22"/>
      <c r="P25" s="22"/>
      <c r="Q25" s="22"/>
      <c r="R25" s="22"/>
      <c r="S25" s="22"/>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f>IF(ISBLANK(F25),0,IF(E25="Excess (+)",ROUND(BA24+(BA24*F25),2),IF(E25="Less (-)",ROUND(BA24+(BA24*F25*(-1)),2),IF(E25="At Par",BA24,0))))</f>
        <v>0</v>
      </c>
      <c r="BB25" s="38">
        <f>ROUND(BA25,0)</f>
        <v>0</v>
      </c>
      <c r="BC25" s="21" t="str">
        <f>SpellNumber($E$2,BB25)</f>
        <v>INR Zero Only</v>
      </c>
    </row>
    <row r="26" spans="1:55" ht="18">
      <c r="A26" s="25" t="s">
        <v>48</v>
      </c>
      <c r="B26" s="25"/>
      <c r="C26" s="69" t="str">
        <f>SpellNumber($E$2,BB25)</f>
        <v>INR Zero Only</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6" ht="15"/>
    <row r="317" ht="15"/>
    <row r="318" ht="15"/>
    <row r="319" ht="15"/>
    <row r="320" ht="15"/>
    <row r="321" ht="15"/>
    <row r="322" ht="15"/>
    <row r="323" ht="15"/>
    <row r="324" ht="15"/>
    <row r="325" ht="15"/>
    <row r="326" ht="15"/>
  </sheetData>
  <sheetProtection password="9E83" sheet="1"/>
  <autoFilter ref="A11:BC26"/>
  <mergeCells count="15">
    <mergeCell ref="C26:BC26"/>
    <mergeCell ref="A1:L1"/>
    <mergeCell ref="A4:BC4"/>
    <mergeCell ref="A5:BC5"/>
    <mergeCell ref="A6:BC6"/>
    <mergeCell ref="A7:BC7"/>
    <mergeCell ref="B8:BC8"/>
    <mergeCell ref="D13:BC13"/>
    <mergeCell ref="D14:BC14"/>
    <mergeCell ref="D16:BC16"/>
    <mergeCell ref="D17:BC17"/>
    <mergeCell ref="D19:BC19"/>
    <mergeCell ref="D20:BC20"/>
    <mergeCell ref="D22:BC22"/>
    <mergeCell ref="A9:BC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ErrorMessage="1" sqref="D13:D14 K15 D16:D17 K18 D19:D20 K21 K23 D2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3">
      <formula1>0</formula1>
      <formula2>999999999999999</formula2>
    </dataValidation>
    <dataValidation allowBlank="1" showInputMessage="1" showErrorMessage="1" promptTitle="Addition / Deduction" prompt="Please Choose the correct One" sqref="J15 J18 J21 J23">
      <formula1>0</formula1>
      <formula2>0</formula2>
    </dataValidation>
    <dataValidation type="list" showErrorMessage="1" sqref="I15 I18 I21 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
      <formula1>0</formula1>
      <formula2>999999999999999</formula2>
    </dataValidation>
    <dataValidation type="list" allowBlank="1" showInputMessage="1" showErrorMessage="1" sqref="L13 L14 L15 L16 L17 L18 L19 L20 L21 L23 L22">
      <formula1>"INR"</formula1>
    </dataValidation>
    <dataValidation allowBlank="1" showInputMessage="1" showErrorMessage="1" promptTitle="Itemcode/Make" prompt="Please enter text" sqref="C13:C23">
      <formula1>0</formula1>
      <formula2>0</formula2>
    </dataValidation>
    <dataValidation type="decimal" allowBlank="1" showInputMessage="1" showErrorMessage="1" errorTitle="Invalid Entry" error="Only Numeric Values are allowed. " sqref="A13:A23">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2021-08-25T12:13:38Z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