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<sst xmlns="http://schemas.openxmlformats.org/spreadsheetml/2006/main" count="653" uniqueCount="226">
  <si>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</si>
  <si>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</si>
  <si>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</si>
  <si>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</si>
  <si>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</si>
  <si>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</si>
  <si>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</si>
  <si>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</si>
  <si>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</si>
  <si>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</si>
  <si>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</si>
  <si>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</si>
  <si>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</si>
  <si>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</si>
  <si>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</si>
  <si>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</si>
  <si>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</si>
  <si>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</si>
  <si>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</si>
  <si>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</si>
  <si>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</si>
  <si>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</si>
  <si>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</si>
  <si>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</si>
  <si>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</si>
  <si>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</si>
  <si>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</si>
  <si>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</si>
  <si>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</si>
  <si>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</si>
  <si>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</si>
  <si>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</si>
  <si>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</si>
  <si>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</si>
  <si>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</si>
  <si>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</si>
  <si>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</si>
  <si>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</si>
  <si>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</si>
  <si>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</si>
  <si>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</si>
  <si>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</si>
  <si>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</si>
  <si>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</si>
  <si>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</si>
  <si>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</si>
  <si>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</si>
  <si>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</si>
  <si>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</si>
  <si>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</si>
  <si>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</si>
  <si>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</si>
  <si>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</si>
  <si>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</si>
  <si>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</si>
  <si>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</si>
  <si>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</si>
  <si>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</si>
  <si>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</si>
  <si>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</si>
  <si>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</si>
  <si>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</si>
  <si>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</si>
  <si>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</si>
  <si>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</si>
  <si>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</si>
  <si>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</si>
  <si>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</si>
  <si>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</si>
  <si>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</si>
  <si>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</si>
  <si>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</si>
  <si>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</si>
  <si>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</si>
  <si>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</si>
  <si>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</si>
  <si>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6 mm cement plaster of mix :</t>
  </si>
  <si>
    <t>1:3 (1 cement : 3 fine sand)</t>
  </si>
  <si>
    <t>Painting with synthetic enamel paint of approved brand and manufacture to give an even shade :</t>
  </si>
  <si>
    <t>Two or more coats on new work</t>
  </si>
  <si>
    <t>MINOR CIVIL MAINTENANCE WORK:</t>
  </si>
  <si>
    <t>DISMANTLING AND DEMOLISHING</t>
  </si>
  <si>
    <t>WATER SUPPLY</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</si>
  <si>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</si>
  <si>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</si>
  <si>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</si>
  <si>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</si>
  <si>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</si>
  <si>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</si>
  <si>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</si>
  <si>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</si>
  <si>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</si>
  <si>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</si>
  <si>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</si>
  <si>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</si>
  <si>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</si>
  <si>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</si>
  <si>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</si>
  <si>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</si>
  <si>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</si>
  <si>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</si>
  <si>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</si>
  <si>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</si>
  <si>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</si>
  <si>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</si>
  <si>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</si>
  <si>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</si>
  <si>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</si>
  <si>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</si>
  <si>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</si>
  <si>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</si>
  <si>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</si>
  <si>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</si>
  <si>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</si>
  <si>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</si>
  <si>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</si>
  <si>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</si>
  <si>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</si>
  <si>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</si>
  <si>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</si>
  <si>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</si>
  <si>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</si>
  <si>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</si>
  <si>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</si>
  <si>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</si>
  <si>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</si>
  <si>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</si>
  <si>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</si>
  <si>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</si>
  <si>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</si>
  <si>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</si>
  <si>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</si>
  <si>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</si>
  <si>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</si>
  <si>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</si>
  <si>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</si>
  <si>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</si>
  <si>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</si>
  <si>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</si>
  <si>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</si>
  <si>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</si>
  <si>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</si>
  <si>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</si>
  <si>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</si>
  <si>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</si>
  <si>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</si>
  <si>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</si>
  <si>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</si>
  <si>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</si>
  <si>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</si>
  <si>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</si>
  <si>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</si>
  <si>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</si>
  <si>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</si>
  <si>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</si>
  <si>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</si>
  <si>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</si>
  <si>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</si>
  <si>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</si>
  <si>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</si>
  <si>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</si>
  <si>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</si>
  <si>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</si>
  <si>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</si>
  <si>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</si>
  <si>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</si>
  <si>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</si>
  <si>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</si>
  <si>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</si>
  <si>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</si>
  <si>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</si>
  <si>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</si>
  <si>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</si>
  <si>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</si>
  <si>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</si>
  <si>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</si>
  <si>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</si>
  <si>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</si>
  <si>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</si>
  <si>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Contract No:   10/Civil/D2/2021-22/02</t>
  </si>
  <si>
    <t>Name of Work: Provision of Stair case for approachable roof in house no  662.</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</si>
  <si>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</si>
  <si>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</si>
  <si>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</si>
  <si>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</si>
  <si>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</si>
  <si>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</si>
  <si>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</si>
  <si>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</si>
  <si>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</si>
  <si>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</si>
  <si>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Cold twisted bars</t>
  </si>
  <si>
    <t>Brick work with common burnt clay modular bricks of class designation 7.5 in foundation and plinth in:</t>
  </si>
  <si>
    <t>Cement Mortar 1:6 (1 cement : 6 coarse sand).</t>
  </si>
  <si>
    <t>Steel work welded in built up sections/ framed work, including cutting, hoisting, fixing in position and applying a priming coat of approved steel primer using structural steel etc. as required.</t>
  </si>
  <si>
    <t>In gratings, frames,base plate with or without hole with appropiate size,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</si>
  <si>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</si>
  <si>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</si>
  <si>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</si>
  <si>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</si>
  <si>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</si>
  <si>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</si>
  <si>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</si>
  <si>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</si>
  <si>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</si>
  <si>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</si>
  <si>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</si>
  <si>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</si>
  <si>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</si>
  <si>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</si>
  <si>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</si>
  <si>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</si>
  <si>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</si>
  <si>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</si>
  <si>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Demolishing mud phaska in terracing and disposal of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</si>
  <si>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</si>
  <si>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</si>
  <si>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</si>
  <si>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ball valve (brass) of approved quality, High or low pressure, with plastic floats complete :</t>
  </si>
  <si>
    <t>Painting G.I. pipes and fittings with two coats of anti-corrosive bitumastic paint of approved quality :</t>
  </si>
  <si>
    <t>20 mm diameter pipe</t>
  </si>
  <si>
    <t>Providing and fixing G.I. Union in G.I. pipe including cutting and threading the pipe and making long screws etc. complete (New work)  :</t>
  </si>
  <si>
    <t>R.C.C surface cleaning with wire brush and water</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</si>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</sst>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1" fontId="4" fillId="0" borderId="16" xfId="0" applyNumberFormat="1" applyFont="1" applyFill="1" applyBorder="1" applyAlignment="1">
      <alignment horizontal="center" vertical="top"/>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7"/>
  <sheetViews>
    <sheetView showGridLines="0" zoomScale="85" zoomScaleNormal="85" zoomScalePageLayoutView="0" workbookViewId="0" topLeftCell="A5">
      <selection activeCell="BI14" sqref="BI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0" t="s">
        <v>74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180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179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58.5" customHeight="1">
      <c r="A8" s="11" t="s">
        <v>50</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181</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181</v>
      </c>
      <c r="IC13" s="22" t="s">
        <v>55</v>
      </c>
      <c r="IE13" s="23"/>
      <c r="IF13" s="23" t="s">
        <v>34</v>
      </c>
      <c r="IG13" s="23" t="s">
        <v>35</v>
      </c>
      <c r="IH13" s="23">
        <v>10</v>
      </c>
      <c r="II13" s="23" t="s">
        <v>36</v>
      </c>
    </row>
    <row r="14" spans="1:243" s="22" customFormat="1" ht="100.5" customHeight="1">
      <c r="A14" s="59">
        <v>1.01</v>
      </c>
      <c r="B14" s="64" t="s">
        <v>182</v>
      </c>
      <c r="C14" s="39" t="s">
        <v>56</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182</v>
      </c>
      <c r="IC14" s="22" t="s">
        <v>56</v>
      </c>
      <c r="IE14" s="23"/>
      <c r="IF14" s="23" t="s">
        <v>40</v>
      </c>
      <c r="IG14" s="23" t="s">
        <v>35</v>
      </c>
      <c r="IH14" s="23">
        <v>123.223</v>
      </c>
      <c r="II14" s="23" t="s">
        <v>37</v>
      </c>
    </row>
    <row r="15" spans="1:243" s="22" customFormat="1" ht="15.75">
      <c r="A15" s="59">
        <v>1.02</v>
      </c>
      <c r="B15" s="60" t="s">
        <v>183</v>
      </c>
      <c r="C15" s="39" t="s">
        <v>57</v>
      </c>
      <c r="D15" s="61">
        <v>1.92</v>
      </c>
      <c r="E15" s="62" t="s">
        <v>64</v>
      </c>
      <c r="F15" s="63">
        <v>159.45</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306</v>
      </c>
      <c r="BB15" s="54">
        <f aca="true" t="shared" si="2" ref="BB15:BB45">BA15+SUM(N15:AZ15)</f>
        <v>306</v>
      </c>
      <c r="BC15" s="50" t="str">
        <f aca="true" t="shared" si="3" ref="BC15:BC45">SpellNumber(L15,BB15)</f>
        <v>INR  Three Hundred &amp; Six  Only</v>
      </c>
      <c r="IA15" s="22">
        <v>1.02</v>
      </c>
      <c r="IB15" s="22" t="s">
        <v>183</v>
      </c>
      <c r="IC15" s="22" t="s">
        <v>57</v>
      </c>
      <c r="ID15" s="22">
        <v>1.92</v>
      </c>
      <c r="IE15" s="23" t="s">
        <v>64</v>
      </c>
      <c r="IF15" s="23" t="s">
        <v>41</v>
      </c>
      <c r="IG15" s="23" t="s">
        <v>42</v>
      </c>
      <c r="IH15" s="23">
        <v>213</v>
      </c>
      <c r="II15" s="23" t="s">
        <v>37</v>
      </c>
    </row>
    <row r="16" spans="1:243" s="22" customFormat="1" ht="15.75">
      <c r="A16" s="59">
        <v>2</v>
      </c>
      <c r="B16" s="60" t="s">
        <v>161</v>
      </c>
      <c r="C16" s="39" t="s">
        <v>88</v>
      </c>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A16" s="22">
        <v>2</v>
      </c>
      <c r="IB16" s="22" t="s">
        <v>161</v>
      </c>
      <c r="IC16" s="22" t="s">
        <v>88</v>
      </c>
      <c r="IE16" s="23"/>
      <c r="IF16" s="23"/>
      <c r="IG16" s="23"/>
      <c r="IH16" s="23"/>
      <c r="II16" s="23"/>
    </row>
    <row r="17" spans="1:243" s="22" customFormat="1" ht="71.25">
      <c r="A17" s="59">
        <v>2.01</v>
      </c>
      <c r="B17" s="60" t="s">
        <v>162</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2.01</v>
      </c>
      <c r="IB17" s="22" t="s">
        <v>162</v>
      </c>
      <c r="IC17" s="22" t="s">
        <v>58</v>
      </c>
      <c r="IE17" s="23"/>
      <c r="IF17" s="23"/>
      <c r="IG17" s="23"/>
      <c r="IH17" s="23"/>
      <c r="II17" s="23"/>
    </row>
    <row r="18" spans="1:243" s="22" customFormat="1" ht="71.25">
      <c r="A18" s="59">
        <v>2.02</v>
      </c>
      <c r="B18" s="60" t="s">
        <v>163</v>
      </c>
      <c r="C18" s="39" t="s">
        <v>89</v>
      </c>
      <c r="D18" s="61">
        <v>2.1</v>
      </c>
      <c r="E18" s="62" t="s">
        <v>64</v>
      </c>
      <c r="F18" s="63">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12500</v>
      </c>
      <c r="BB18" s="54">
        <f t="shared" si="2"/>
        <v>12500</v>
      </c>
      <c r="BC18" s="50" t="str">
        <f t="shared" si="3"/>
        <v>INR  Twelve Thousand Five Hundred    Only</v>
      </c>
      <c r="IA18" s="22">
        <v>2.02</v>
      </c>
      <c r="IB18" s="22" t="s">
        <v>163</v>
      </c>
      <c r="IC18" s="22" t="s">
        <v>89</v>
      </c>
      <c r="ID18" s="22">
        <v>2.1</v>
      </c>
      <c r="IE18" s="23" t="s">
        <v>64</v>
      </c>
      <c r="IF18" s="23"/>
      <c r="IG18" s="23"/>
      <c r="IH18" s="23"/>
      <c r="II18" s="23"/>
    </row>
    <row r="19" spans="1:243" s="22" customFormat="1" ht="15.75">
      <c r="A19" s="59">
        <v>3</v>
      </c>
      <c r="B19" s="60" t="s">
        <v>68</v>
      </c>
      <c r="C19" s="39" t="s">
        <v>90</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3</v>
      </c>
      <c r="IB19" s="22" t="s">
        <v>68</v>
      </c>
      <c r="IC19" s="22" t="s">
        <v>90</v>
      </c>
      <c r="IE19" s="23"/>
      <c r="IF19" s="23"/>
      <c r="IG19" s="23"/>
      <c r="IH19" s="23"/>
      <c r="II19" s="23"/>
    </row>
    <row r="20" spans="1:243" s="22" customFormat="1" ht="30.75" customHeight="1">
      <c r="A20" s="59">
        <v>3.01</v>
      </c>
      <c r="B20" s="60" t="s">
        <v>184</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3.01</v>
      </c>
      <c r="IB20" s="22" t="s">
        <v>184</v>
      </c>
      <c r="IC20" s="22" t="s">
        <v>59</v>
      </c>
      <c r="IE20" s="23"/>
      <c r="IF20" s="23" t="s">
        <v>34</v>
      </c>
      <c r="IG20" s="23" t="s">
        <v>43</v>
      </c>
      <c r="IH20" s="23">
        <v>10</v>
      </c>
      <c r="II20" s="23" t="s">
        <v>37</v>
      </c>
    </row>
    <row r="21" spans="1:243" s="22" customFormat="1" ht="71.25">
      <c r="A21" s="59">
        <v>3.02</v>
      </c>
      <c r="B21" s="60" t="s">
        <v>185</v>
      </c>
      <c r="C21" s="39" t="s">
        <v>91</v>
      </c>
      <c r="D21" s="61">
        <v>0.11</v>
      </c>
      <c r="E21" s="62" t="s">
        <v>64</v>
      </c>
      <c r="F21" s="63">
        <v>8159.58</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898</v>
      </c>
      <c r="BB21" s="54">
        <f t="shared" si="2"/>
        <v>898</v>
      </c>
      <c r="BC21" s="50" t="str">
        <f t="shared" si="3"/>
        <v>INR  Eight Hundred &amp; Ninety Eight  Only</v>
      </c>
      <c r="IA21" s="22">
        <v>3.02</v>
      </c>
      <c r="IB21" s="22" t="s">
        <v>185</v>
      </c>
      <c r="IC21" s="22" t="s">
        <v>91</v>
      </c>
      <c r="ID21" s="22">
        <v>0.11</v>
      </c>
      <c r="IE21" s="23" t="s">
        <v>64</v>
      </c>
      <c r="IF21" s="23"/>
      <c r="IG21" s="23"/>
      <c r="IH21" s="23"/>
      <c r="II21" s="23"/>
    </row>
    <row r="22" spans="1:243" s="22" customFormat="1" ht="173.25" customHeight="1">
      <c r="A22" s="59">
        <v>3.03</v>
      </c>
      <c r="B22" s="60" t="s">
        <v>75</v>
      </c>
      <c r="C22" s="39" t="s">
        <v>60</v>
      </c>
      <c r="D22" s="61">
        <v>2.56</v>
      </c>
      <c r="E22" s="62" t="s">
        <v>64</v>
      </c>
      <c r="F22" s="63">
        <v>8560.98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21916</v>
      </c>
      <c r="BB22" s="54">
        <f t="shared" si="2"/>
        <v>21916</v>
      </c>
      <c r="BC22" s="50" t="str">
        <f t="shared" si="3"/>
        <v>INR  Twenty One Thousand Nine Hundred &amp; Sixteen  Only</v>
      </c>
      <c r="IA22" s="22">
        <v>3.03</v>
      </c>
      <c r="IB22" s="22" t="s">
        <v>75</v>
      </c>
      <c r="IC22" s="22" t="s">
        <v>60</v>
      </c>
      <c r="ID22" s="22">
        <v>2.56</v>
      </c>
      <c r="IE22" s="23" t="s">
        <v>64</v>
      </c>
      <c r="IF22" s="23" t="s">
        <v>40</v>
      </c>
      <c r="IG22" s="23" t="s">
        <v>35</v>
      </c>
      <c r="IH22" s="23">
        <v>123.223</v>
      </c>
      <c r="II22" s="23" t="s">
        <v>37</v>
      </c>
    </row>
    <row r="23" spans="1:243" s="22" customFormat="1" ht="42.75">
      <c r="A23" s="59">
        <v>3.04</v>
      </c>
      <c r="B23" s="60" t="s">
        <v>69</v>
      </c>
      <c r="C23" s="39" t="s">
        <v>92</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3.04</v>
      </c>
      <c r="IB23" s="22" t="s">
        <v>69</v>
      </c>
      <c r="IC23" s="22" t="s">
        <v>92</v>
      </c>
      <c r="IE23" s="23"/>
      <c r="IF23" s="23" t="s">
        <v>44</v>
      </c>
      <c r="IG23" s="23" t="s">
        <v>45</v>
      </c>
      <c r="IH23" s="23">
        <v>10</v>
      </c>
      <c r="II23" s="23" t="s">
        <v>37</v>
      </c>
    </row>
    <row r="24" spans="1:243" s="22" customFormat="1" ht="28.5">
      <c r="A24" s="59">
        <v>3.05</v>
      </c>
      <c r="B24" s="60" t="s">
        <v>186</v>
      </c>
      <c r="C24" s="39" t="s">
        <v>93</v>
      </c>
      <c r="D24" s="61">
        <v>0.52</v>
      </c>
      <c r="E24" s="62" t="s">
        <v>52</v>
      </c>
      <c r="F24" s="63">
        <v>249.76</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130</v>
      </c>
      <c r="BB24" s="54">
        <f t="shared" si="2"/>
        <v>130</v>
      </c>
      <c r="BC24" s="50" t="str">
        <f t="shared" si="3"/>
        <v>INR  One Hundred &amp; Thirty  Only</v>
      </c>
      <c r="IA24" s="22">
        <v>3.05</v>
      </c>
      <c r="IB24" s="22" t="s">
        <v>186</v>
      </c>
      <c r="IC24" s="22" t="s">
        <v>93</v>
      </c>
      <c r="ID24" s="22">
        <v>0.52</v>
      </c>
      <c r="IE24" s="23" t="s">
        <v>52</v>
      </c>
      <c r="IF24" s="23"/>
      <c r="IG24" s="23"/>
      <c r="IH24" s="23"/>
      <c r="II24" s="23"/>
    </row>
    <row r="25" spans="1:243" s="22" customFormat="1" ht="42.75">
      <c r="A25" s="59">
        <v>3.06</v>
      </c>
      <c r="B25" s="60" t="s">
        <v>187</v>
      </c>
      <c r="C25" s="39" t="s">
        <v>94</v>
      </c>
      <c r="D25" s="61">
        <v>1.01</v>
      </c>
      <c r="E25" s="62" t="s">
        <v>52</v>
      </c>
      <c r="F25" s="63">
        <v>534.24</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540</v>
      </c>
      <c r="BB25" s="54">
        <f t="shared" si="2"/>
        <v>540</v>
      </c>
      <c r="BC25" s="50" t="str">
        <f t="shared" si="3"/>
        <v>INR  Five Hundred &amp; Forty  Only</v>
      </c>
      <c r="IA25" s="22">
        <v>3.06</v>
      </c>
      <c r="IB25" s="22" t="s">
        <v>187</v>
      </c>
      <c r="IC25" s="22" t="s">
        <v>94</v>
      </c>
      <c r="ID25" s="22">
        <v>1.01</v>
      </c>
      <c r="IE25" s="23" t="s">
        <v>52</v>
      </c>
      <c r="IF25" s="23" t="s">
        <v>41</v>
      </c>
      <c r="IG25" s="23" t="s">
        <v>42</v>
      </c>
      <c r="IH25" s="23">
        <v>213</v>
      </c>
      <c r="II25" s="23" t="s">
        <v>37</v>
      </c>
    </row>
    <row r="26" spans="1:243" s="22" customFormat="1" ht="28.5">
      <c r="A26" s="59">
        <v>3.07</v>
      </c>
      <c r="B26" s="60" t="s">
        <v>188</v>
      </c>
      <c r="C26" s="39" t="s">
        <v>95</v>
      </c>
      <c r="D26" s="61">
        <v>2.9</v>
      </c>
      <c r="E26" s="62" t="s">
        <v>52</v>
      </c>
      <c r="F26" s="63">
        <v>607.67</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1762</v>
      </c>
      <c r="BB26" s="54">
        <f t="shared" si="2"/>
        <v>1762</v>
      </c>
      <c r="BC26" s="50" t="str">
        <f t="shared" si="3"/>
        <v>INR  One Thousand Seven Hundred &amp; Sixty Two  Only</v>
      </c>
      <c r="IA26" s="22">
        <v>3.07</v>
      </c>
      <c r="IB26" s="22" t="s">
        <v>188</v>
      </c>
      <c r="IC26" s="22" t="s">
        <v>95</v>
      </c>
      <c r="ID26" s="22">
        <v>2.9</v>
      </c>
      <c r="IE26" s="23" t="s">
        <v>52</v>
      </c>
      <c r="IF26" s="23"/>
      <c r="IG26" s="23"/>
      <c r="IH26" s="23"/>
      <c r="II26" s="23"/>
    </row>
    <row r="27" spans="1:243" s="22" customFormat="1" ht="28.5">
      <c r="A27" s="59">
        <v>3.08</v>
      </c>
      <c r="B27" s="60" t="s">
        <v>189</v>
      </c>
      <c r="C27" s="39" t="s">
        <v>96</v>
      </c>
      <c r="D27" s="61">
        <v>12.86</v>
      </c>
      <c r="E27" s="62" t="s">
        <v>52</v>
      </c>
      <c r="F27" s="63">
        <v>545.68</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7017</v>
      </c>
      <c r="BB27" s="54">
        <f t="shared" si="2"/>
        <v>7017</v>
      </c>
      <c r="BC27" s="50" t="str">
        <f t="shared" si="3"/>
        <v>INR  Seven Thousand  &amp;Seventeen  Only</v>
      </c>
      <c r="IA27" s="22">
        <v>3.08</v>
      </c>
      <c r="IB27" s="22" t="s">
        <v>189</v>
      </c>
      <c r="IC27" s="22" t="s">
        <v>96</v>
      </c>
      <c r="ID27" s="22">
        <v>12.86</v>
      </c>
      <c r="IE27" s="23" t="s">
        <v>52</v>
      </c>
      <c r="IF27" s="23"/>
      <c r="IG27" s="23"/>
      <c r="IH27" s="23"/>
      <c r="II27" s="23"/>
    </row>
    <row r="28" spans="1:243" s="22" customFormat="1" ht="71.25">
      <c r="A28" s="59">
        <v>3.09</v>
      </c>
      <c r="B28" s="60" t="s">
        <v>190</v>
      </c>
      <c r="C28" s="39" t="s">
        <v>97</v>
      </c>
      <c r="D28" s="61">
        <v>10</v>
      </c>
      <c r="E28" s="62" t="s">
        <v>52</v>
      </c>
      <c r="F28" s="63">
        <v>249.76</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2498</v>
      </c>
      <c r="BB28" s="54">
        <f t="shared" si="2"/>
        <v>2498</v>
      </c>
      <c r="BC28" s="50" t="str">
        <f t="shared" si="3"/>
        <v>INR  Two Thousand Four Hundred &amp; Ninety Eight  Only</v>
      </c>
      <c r="IA28" s="22">
        <v>3.09</v>
      </c>
      <c r="IB28" s="22" t="s">
        <v>190</v>
      </c>
      <c r="IC28" s="22" t="s">
        <v>97</v>
      </c>
      <c r="ID28" s="22">
        <v>10</v>
      </c>
      <c r="IE28" s="23" t="s">
        <v>52</v>
      </c>
      <c r="IF28" s="23"/>
      <c r="IG28" s="23"/>
      <c r="IH28" s="23"/>
      <c r="II28" s="23"/>
    </row>
    <row r="29" spans="1:243" s="22" customFormat="1" ht="71.25">
      <c r="A29" s="63">
        <v>3.1</v>
      </c>
      <c r="B29" s="60" t="s">
        <v>70</v>
      </c>
      <c r="C29" s="39" t="s">
        <v>98</v>
      </c>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A29" s="22">
        <v>3.1</v>
      </c>
      <c r="IB29" s="22" t="s">
        <v>70</v>
      </c>
      <c r="IC29" s="22" t="s">
        <v>98</v>
      </c>
      <c r="IE29" s="23"/>
      <c r="IF29" s="23"/>
      <c r="IG29" s="23"/>
      <c r="IH29" s="23"/>
      <c r="II29" s="23"/>
    </row>
    <row r="30" spans="1:243" s="22" customFormat="1" ht="28.5">
      <c r="A30" s="59">
        <v>3.11</v>
      </c>
      <c r="B30" s="60" t="s">
        <v>191</v>
      </c>
      <c r="C30" s="39" t="s">
        <v>61</v>
      </c>
      <c r="D30" s="61">
        <v>423.03</v>
      </c>
      <c r="E30" s="62" t="s">
        <v>66</v>
      </c>
      <c r="F30" s="63">
        <v>73.21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30970</v>
      </c>
      <c r="BB30" s="54">
        <f t="shared" si="2"/>
        <v>30970</v>
      </c>
      <c r="BC30" s="50" t="str">
        <f t="shared" si="3"/>
        <v>INR  Thirty Thousand Nine Hundred &amp; Seventy  Only</v>
      </c>
      <c r="IA30" s="22">
        <v>3.11</v>
      </c>
      <c r="IB30" s="22" t="s">
        <v>191</v>
      </c>
      <c r="IC30" s="22" t="s">
        <v>61</v>
      </c>
      <c r="ID30" s="22">
        <v>423.03</v>
      </c>
      <c r="IE30" s="23" t="s">
        <v>66</v>
      </c>
      <c r="IF30" s="23"/>
      <c r="IG30" s="23"/>
      <c r="IH30" s="23"/>
      <c r="II30" s="23"/>
    </row>
    <row r="31" spans="1:243" s="22" customFormat="1" ht="15.75">
      <c r="A31" s="59">
        <v>4</v>
      </c>
      <c r="B31" s="60" t="s">
        <v>71</v>
      </c>
      <c r="C31" s="39" t="s">
        <v>99</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v>
      </c>
      <c r="IB31" s="22" t="s">
        <v>71</v>
      </c>
      <c r="IC31" s="22" t="s">
        <v>99</v>
      </c>
      <c r="IE31" s="23"/>
      <c r="IF31" s="23"/>
      <c r="IG31" s="23"/>
      <c r="IH31" s="23"/>
      <c r="II31" s="23"/>
    </row>
    <row r="32" spans="1:243" s="22" customFormat="1" ht="42.75">
      <c r="A32" s="59">
        <v>4.01</v>
      </c>
      <c r="B32" s="60" t="s">
        <v>192</v>
      </c>
      <c r="C32" s="39" t="s">
        <v>100</v>
      </c>
      <c r="D32" s="73"/>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5"/>
      <c r="IA32" s="22">
        <v>4.01</v>
      </c>
      <c r="IB32" s="22" t="s">
        <v>192</v>
      </c>
      <c r="IC32" s="22" t="s">
        <v>100</v>
      </c>
      <c r="IE32" s="23"/>
      <c r="IF32" s="23"/>
      <c r="IG32" s="23"/>
      <c r="IH32" s="23"/>
      <c r="II32" s="23"/>
    </row>
    <row r="33" spans="1:243" s="22" customFormat="1" ht="24.75" customHeight="1">
      <c r="A33" s="59">
        <v>4.02</v>
      </c>
      <c r="B33" s="60" t="s">
        <v>193</v>
      </c>
      <c r="C33" s="39" t="s">
        <v>101</v>
      </c>
      <c r="D33" s="61">
        <v>0.13</v>
      </c>
      <c r="E33" s="62" t="s">
        <v>64</v>
      </c>
      <c r="F33" s="63">
        <v>4649.36</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604</v>
      </c>
      <c r="BB33" s="54">
        <f t="shared" si="2"/>
        <v>604</v>
      </c>
      <c r="BC33" s="50" t="str">
        <f t="shared" si="3"/>
        <v>INR  Six Hundred &amp; Four  Only</v>
      </c>
      <c r="IA33" s="22">
        <v>4.02</v>
      </c>
      <c r="IB33" s="22" t="s">
        <v>193</v>
      </c>
      <c r="IC33" s="22" t="s">
        <v>101</v>
      </c>
      <c r="ID33" s="22">
        <v>0.13</v>
      </c>
      <c r="IE33" s="23" t="s">
        <v>64</v>
      </c>
      <c r="IF33" s="23"/>
      <c r="IG33" s="23"/>
      <c r="IH33" s="23"/>
      <c r="II33" s="23"/>
    </row>
    <row r="34" spans="1:243" s="22" customFormat="1" ht="61.5" customHeight="1">
      <c r="A34" s="59">
        <v>4.03</v>
      </c>
      <c r="B34" s="60" t="s">
        <v>164</v>
      </c>
      <c r="C34" s="39" t="s">
        <v>102</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4.03</v>
      </c>
      <c r="IB34" s="22" t="s">
        <v>164</v>
      </c>
      <c r="IC34" s="22" t="s">
        <v>102</v>
      </c>
      <c r="IE34" s="23"/>
      <c r="IF34" s="23"/>
      <c r="IG34" s="23"/>
      <c r="IH34" s="23"/>
      <c r="II34" s="23"/>
    </row>
    <row r="35" spans="1:243" s="22" customFormat="1" ht="29.25" customHeight="1">
      <c r="A35" s="59">
        <v>4.04</v>
      </c>
      <c r="B35" s="60" t="s">
        <v>165</v>
      </c>
      <c r="C35" s="39" t="s">
        <v>103</v>
      </c>
      <c r="D35" s="61">
        <v>4</v>
      </c>
      <c r="E35" s="62" t="s">
        <v>64</v>
      </c>
      <c r="F35" s="63">
        <v>6655.37</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26621</v>
      </c>
      <c r="BB35" s="54">
        <f t="shared" si="2"/>
        <v>26621</v>
      </c>
      <c r="BC35" s="50" t="str">
        <f t="shared" si="3"/>
        <v>INR  Twenty Six Thousand Six Hundred &amp; Twenty One  Only</v>
      </c>
      <c r="IA35" s="22">
        <v>4.04</v>
      </c>
      <c r="IB35" s="22" t="s">
        <v>165</v>
      </c>
      <c r="IC35" s="22" t="s">
        <v>103</v>
      </c>
      <c r="ID35" s="22">
        <v>4</v>
      </c>
      <c r="IE35" s="23" t="s">
        <v>64</v>
      </c>
      <c r="IF35" s="23"/>
      <c r="IG35" s="23"/>
      <c r="IH35" s="23"/>
      <c r="II35" s="23"/>
    </row>
    <row r="36" spans="1:243" s="22" customFormat="1" ht="15.75">
      <c r="A36" s="59">
        <v>5</v>
      </c>
      <c r="B36" s="60" t="s">
        <v>166</v>
      </c>
      <c r="C36" s="39" t="s">
        <v>104</v>
      </c>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5</v>
      </c>
      <c r="IB36" s="22" t="s">
        <v>166</v>
      </c>
      <c r="IC36" s="22" t="s">
        <v>104</v>
      </c>
      <c r="IE36" s="23"/>
      <c r="IF36" s="23"/>
      <c r="IG36" s="23"/>
      <c r="IH36" s="23"/>
      <c r="II36" s="23"/>
    </row>
    <row r="37" spans="1:243" s="22" customFormat="1" ht="85.5">
      <c r="A37" s="59">
        <v>5.01</v>
      </c>
      <c r="B37" s="60" t="s">
        <v>194</v>
      </c>
      <c r="C37" s="39" t="s">
        <v>62</v>
      </c>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5"/>
      <c r="IA37" s="22">
        <v>5.01</v>
      </c>
      <c r="IB37" s="22" t="s">
        <v>194</v>
      </c>
      <c r="IC37" s="22" t="s">
        <v>62</v>
      </c>
      <c r="IE37" s="23"/>
      <c r="IF37" s="23"/>
      <c r="IG37" s="23"/>
      <c r="IH37" s="23"/>
      <c r="II37" s="23"/>
    </row>
    <row r="38" spans="1:243" s="22" customFormat="1" ht="57">
      <c r="A38" s="63">
        <v>5.02</v>
      </c>
      <c r="B38" s="60" t="s">
        <v>195</v>
      </c>
      <c r="C38" s="39" t="s">
        <v>63</v>
      </c>
      <c r="D38" s="61">
        <v>824</v>
      </c>
      <c r="E38" s="62" t="s">
        <v>66</v>
      </c>
      <c r="F38" s="63">
        <v>114.86</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94645</v>
      </c>
      <c r="BB38" s="54">
        <f t="shared" si="2"/>
        <v>94645</v>
      </c>
      <c r="BC38" s="50" t="str">
        <f t="shared" si="3"/>
        <v>INR  Ninety Four Thousand Six Hundred &amp; Forty Five  Only</v>
      </c>
      <c r="IA38" s="22">
        <v>5.02</v>
      </c>
      <c r="IB38" s="22" t="s">
        <v>195</v>
      </c>
      <c r="IC38" s="22" t="s">
        <v>63</v>
      </c>
      <c r="ID38" s="22">
        <v>824</v>
      </c>
      <c r="IE38" s="23" t="s">
        <v>66</v>
      </c>
      <c r="IF38" s="23"/>
      <c r="IG38" s="23"/>
      <c r="IH38" s="23"/>
      <c r="II38" s="23"/>
    </row>
    <row r="39" spans="1:243" s="22" customFormat="1" ht="85.5">
      <c r="A39" s="59">
        <v>5.03</v>
      </c>
      <c r="B39" s="60" t="s">
        <v>196</v>
      </c>
      <c r="C39" s="39" t="s">
        <v>105</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5"/>
      <c r="IA39" s="22">
        <v>5.03</v>
      </c>
      <c r="IB39" s="22" t="s">
        <v>196</v>
      </c>
      <c r="IC39" s="22" t="s">
        <v>105</v>
      </c>
      <c r="IE39" s="23"/>
      <c r="IF39" s="23"/>
      <c r="IG39" s="23"/>
      <c r="IH39" s="23"/>
      <c r="II39" s="23"/>
    </row>
    <row r="40" spans="1:243" s="22" customFormat="1" ht="28.5">
      <c r="A40" s="59">
        <v>5.04</v>
      </c>
      <c r="B40" s="60" t="s">
        <v>197</v>
      </c>
      <c r="C40" s="39" t="s">
        <v>106</v>
      </c>
      <c r="D40" s="61">
        <v>290</v>
      </c>
      <c r="E40" s="62" t="s">
        <v>66</v>
      </c>
      <c r="F40" s="63">
        <v>127.71</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37036</v>
      </c>
      <c r="BB40" s="54">
        <f t="shared" si="2"/>
        <v>37036</v>
      </c>
      <c r="BC40" s="50" t="str">
        <f t="shared" si="3"/>
        <v>INR  Thirty Seven Thousand  &amp;Thirty Six  Only</v>
      </c>
      <c r="IA40" s="22">
        <v>5.04</v>
      </c>
      <c r="IB40" s="22" t="s">
        <v>197</v>
      </c>
      <c r="IC40" s="22" t="s">
        <v>106</v>
      </c>
      <c r="ID40" s="22">
        <v>290</v>
      </c>
      <c r="IE40" s="23" t="s">
        <v>66</v>
      </c>
      <c r="IF40" s="23"/>
      <c r="IG40" s="23"/>
      <c r="IH40" s="23"/>
      <c r="II40" s="23"/>
    </row>
    <row r="41" spans="1:243" s="22" customFormat="1" ht="73.5" customHeight="1">
      <c r="A41" s="59">
        <v>5.05</v>
      </c>
      <c r="B41" s="60" t="s">
        <v>198</v>
      </c>
      <c r="C41" s="39" t="s">
        <v>107</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5.05</v>
      </c>
      <c r="IB41" s="22" t="s">
        <v>198</v>
      </c>
      <c r="IC41" s="22" t="s">
        <v>107</v>
      </c>
      <c r="IE41" s="23"/>
      <c r="IF41" s="23"/>
      <c r="IG41" s="23"/>
      <c r="IH41" s="23"/>
      <c r="II41" s="23"/>
    </row>
    <row r="42" spans="1:243" s="22" customFormat="1" ht="28.5">
      <c r="A42" s="59">
        <v>5.06</v>
      </c>
      <c r="B42" s="60" t="s">
        <v>199</v>
      </c>
      <c r="C42" s="39" t="s">
        <v>108</v>
      </c>
      <c r="D42" s="61">
        <v>280</v>
      </c>
      <c r="E42" s="62" t="s">
        <v>65</v>
      </c>
      <c r="F42" s="63">
        <v>127.71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35759</v>
      </c>
      <c r="BB42" s="54">
        <f t="shared" si="2"/>
        <v>35759</v>
      </c>
      <c r="BC42" s="50" t="str">
        <f t="shared" si="3"/>
        <v>INR  Thirty Five Thousand Seven Hundred &amp; Fifty Nine  Only</v>
      </c>
      <c r="IA42" s="22">
        <v>5.06</v>
      </c>
      <c r="IB42" s="22" t="s">
        <v>199</v>
      </c>
      <c r="IC42" s="22" t="s">
        <v>108</v>
      </c>
      <c r="ID42" s="22">
        <v>280</v>
      </c>
      <c r="IE42" s="23" t="s">
        <v>65</v>
      </c>
      <c r="IF42" s="23"/>
      <c r="IG42" s="23"/>
      <c r="IH42" s="23"/>
      <c r="II42" s="23"/>
    </row>
    <row r="43" spans="1:243" s="22" customFormat="1" ht="15.75">
      <c r="A43" s="59">
        <v>6</v>
      </c>
      <c r="B43" s="60" t="s">
        <v>167</v>
      </c>
      <c r="C43" s="39" t="s">
        <v>109</v>
      </c>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5"/>
      <c r="IA43" s="22">
        <v>6</v>
      </c>
      <c r="IB43" s="22" t="s">
        <v>167</v>
      </c>
      <c r="IC43" s="22" t="s">
        <v>109</v>
      </c>
      <c r="IE43" s="23"/>
      <c r="IF43" s="23"/>
      <c r="IG43" s="23"/>
      <c r="IH43" s="23"/>
      <c r="II43" s="23"/>
    </row>
    <row r="44" spans="1:243" s="22" customFormat="1" ht="75" customHeight="1">
      <c r="A44" s="59">
        <v>6.01</v>
      </c>
      <c r="B44" s="60" t="s">
        <v>200</v>
      </c>
      <c r="C44" s="39" t="s">
        <v>110</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6.01</v>
      </c>
      <c r="IB44" s="22" t="s">
        <v>200</v>
      </c>
      <c r="IC44" s="22" t="s">
        <v>110</v>
      </c>
      <c r="IE44" s="23"/>
      <c r="IF44" s="23"/>
      <c r="IG44" s="23"/>
      <c r="IH44" s="23"/>
      <c r="II44" s="23"/>
    </row>
    <row r="45" spans="1:243" s="22" customFormat="1" ht="28.5">
      <c r="A45" s="63">
        <v>6.02</v>
      </c>
      <c r="B45" s="60" t="s">
        <v>201</v>
      </c>
      <c r="C45" s="39" t="s">
        <v>111</v>
      </c>
      <c r="D45" s="61">
        <v>5.4</v>
      </c>
      <c r="E45" s="62" t="s">
        <v>52</v>
      </c>
      <c r="F45" s="63">
        <v>436.96</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2360</v>
      </c>
      <c r="BB45" s="54">
        <f t="shared" si="2"/>
        <v>2360</v>
      </c>
      <c r="BC45" s="50" t="str">
        <f t="shared" si="3"/>
        <v>INR  Two Thousand Three Hundred &amp; Sixty  Only</v>
      </c>
      <c r="IA45" s="22">
        <v>6.02</v>
      </c>
      <c r="IB45" s="22" t="s">
        <v>201</v>
      </c>
      <c r="IC45" s="22" t="s">
        <v>111</v>
      </c>
      <c r="ID45" s="22">
        <v>5.4</v>
      </c>
      <c r="IE45" s="23" t="s">
        <v>52</v>
      </c>
      <c r="IF45" s="23"/>
      <c r="IG45" s="23"/>
      <c r="IH45" s="23"/>
      <c r="II45" s="23"/>
    </row>
    <row r="46" spans="1:243" s="22" customFormat="1" ht="15.75">
      <c r="A46" s="59">
        <v>7</v>
      </c>
      <c r="B46" s="60" t="s">
        <v>72</v>
      </c>
      <c r="C46" s="39" t="s">
        <v>112</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7</v>
      </c>
      <c r="IB46" s="22" t="s">
        <v>72</v>
      </c>
      <c r="IC46" s="22" t="s">
        <v>112</v>
      </c>
      <c r="IE46" s="23"/>
      <c r="IF46" s="23"/>
      <c r="IG46" s="23"/>
      <c r="IH46" s="23"/>
      <c r="II46" s="23"/>
    </row>
    <row r="47" spans="1:243" s="22" customFormat="1" ht="156.75">
      <c r="A47" s="59">
        <v>7.01</v>
      </c>
      <c r="B47" s="60" t="s">
        <v>202</v>
      </c>
      <c r="C47" s="39" t="s">
        <v>113</v>
      </c>
      <c r="D47" s="61">
        <v>1</v>
      </c>
      <c r="E47" s="62" t="s">
        <v>65</v>
      </c>
      <c r="F47" s="63">
        <v>213.99</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7:BA77">ROUND(total_amount_ba($B$2,$D$2,D47,F47,J47,K47,M47),0)</f>
        <v>214</v>
      </c>
      <c r="BB47" s="54">
        <f aca="true" t="shared" si="6" ref="BB47:BB77">BA47+SUM(N47:AZ47)</f>
        <v>214</v>
      </c>
      <c r="BC47" s="50" t="str">
        <f aca="true" t="shared" si="7" ref="BC47:BC77">SpellNumber(L47,BB47)</f>
        <v>INR  Two Hundred &amp; Fourteen  Only</v>
      </c>
      <c r="IA47" s="22">
        <v>7.01</v>
      </c>
      <c r="IB47" s="22" t="s">
        <v>202</v>
      </c>
      <c r="IC47" s="22" t="s">
        <v>113</v>
      </c>
      <c r="ID47" s="22">
        <v>1</v>
      </c>
      <c r="IE47" s="23" t="s">
        <v>65</v>
      </c>
      <c r="IF47" s="23"/>
      <c r="IG47" s="23"/>
      <c r="IH47" s="23"/>
      <c r="II47" s="23"/>
    </row>
    <row r="48" spans="1:243" s="22" customFormat="1" ht="99.75">
      <c r="A48" s="59">
        <v>7.02</v>
      </c>
      <c r="B48" s="60" t="s">
        <v>203</v>
      </c>
      <c r="C48" s="39" t="s">
        <v>114</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7.02</v>
      </c>
      <c r="IB48" s="22" t="s">
        <v>203</v>
      </c>
      <c r="IC48" s="22" t="s">
        <v>114</v>
      </c>
      <c r="IE48" s="23"/>
      <c r="IF48" s="23"/>
      <c r="IG48" s="23"/>
      <c r="IH48" s="23"/>
      <c r="II48" s="23"/>
    </row>
    <row r="49" spans="1:243" s="22" customFormat="1" ht="28.5">
      <c r="A49" s="59">
        <v>7.03</v>
      </c>
      <c r="B49" s="60" t="s">
        <v>204</v>
      </c>
      <c r="C49" s="39" t="s">
        <v>115</v>
      </c>
      <c r="D49" s="61">
        <v>0.8</v>
      </c>
      <c r="E49" s="62" t="s">
        <v>73</v>
      </c>
      <c r="F49" s="63">
        <v>267.47</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214</v>
      </c>
      <c r="BB49" s="54">
        <f t="shared" si="6"/>
        <v>214</v>
      </c>
      <c r="BC49" s="50" t="str">
        <f t="shared" si="7"/>
        <v>INR  Two Hundred &amp; Fourteen  Only</v>
      </c>
      <c r="IA49" s="22">
        <v>7.03</v>
      </c>
      <c r="IB49" s="22" t="s">
        <v>204</v>
      </c>
      <c r="IC49" s="22" t="s">
        <v>115</v>
      </c>
      <c r="ID49" s="22">
        <v>0.8</v>
      </c>
      <c r="IE49" s="23" t="s">
        <v>73</v>
      </c>
      <c r="IF49" s="23"/>
      <c r="IG49" s="23"/>
      <c r="IH49" s="23"/>
      <c r="II49" s="23"/>
    </row>
    <row r="50" spans="1:243" s="22" customFormat="1" ht="15.75">
      <c r="A50" s="59">
        <v>8</v>
      </c>
      <c r="B50" s="60" t="s">
        <v>53</v>
      </c>
      <c r="C50" s="39" t="s">
        <v>116</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8</v>
      </c>
      <c r="IB50" s="22" t="s">
        <v>53</v>
      </c>
      <c r="IC50" s="22" t="s">
        <v>116</v>
      </c>
      <c r="IE50" s="23"/>
      <c r="IF50" s="23"/>
      <c r="IG50" s="23"/>
      <c r="IH50" s="23"/>
      <c r="II50" s="23"/>
    </row>
    <row r="51" spans="1:243" s="22" customFormat="1" ht="15.75">
      <c r="A51" s="59">
        <v>8.01</v>
      </c>
      <c r="B51" s="60" t="s">
        <v>205</v>
      </c>
      <c r="C51" s="39" t="s">
        <v>117</v>
      </c>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5"/>
      <c r="IA51" s="22">
        <v>8.01</v>
      </c>
      <c r="IB51" s="22" t="s">
        <v>205</v>
      </c>
      <c r="IC51" s="22" t="s">
        <v>117</v>
      </c>
      <c r="IE51" s="23"/>
      <c r="IF51" s="23"/>
      <c r="IG51" s="23"/>
      <c r="IH51" s="23"/>
      <c r="II51" s="23"/>
    </row>
    <row r="52" spans="1:243" s="22" customFormat="1" ht="28.5">
      <c r="A52" s="59">
        <v>8.02</v>
      </c>
      <c r="B52" s="60" t="s">
        <v>169</v>
      </c>
      <c r="C52" s="39" t="s">
        <v>118</v>
      </c>
      <c r="D52" s="61">
        <v>19.47</v>
      </c>
      <c r="E52" s="62" t="s">
        <v>52</v>
      </c>
      <c r="F52" s="63">
        <v>231.08</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4499</v>
      </c>
      <c r="BB52" s="54">
        <f t="shared" si="6"/>
        <v>4499</v>
      </c>
      <c r="BC52" s="50" t="str">
        <f t="shared" si="7"/>
        <v>INR  Four Thousand Four Hundred &amp; Ninety Nine  Only</v>
      </c>
      <c r="IA52" s="22">
        <v>8.02</v>
      </c>
      <c r="IB52" s="22" t="s">
        <v>169</v>
      </c>
      <c r="IC52" s="22" t="s">
        <v>118</v>
      </c>
      <c r="ID52" s="22">
        <v>19.47</v>
      </c>
      <c r="IE52" s="23" t="s">
        <v>52</v>
      </c>
      <c r="IF52" s="23"/>
      <c r="IG52" s="23"/>
      <c r="IH52" s="23"/>
      <c r="II52" s="23"/>
    </row>
    <row r="53" spans="1:243" s="22" customFormat="1" ht="28.5">
      <c r="A53" s="59">
        <v>8.03</v>
      </c>
      <c r="B53" s="60" t="s">
        <v>168</v>
      </c>
      <c r="C53" s="39" t="s">
        <v>119</v>
      </c>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5"/>
      <c r="IA53" s="22">
        <v>8.03</v>
      </c>
      <c r="IB53" s="22" t="s">
        <v>168</v>
      </c>
      <c r="IC53" s="22" t="s">
        <v>119</v>
      </c>
      <c r="IE53" s="23"/>
      <c r="IF53" s="23"/>
      <c r="IG53" s="23"/>
      <c r="IH53" s="23"/>
      <c r="II53" s="23"/>
    </row>
    <row r="54" spans="1:243" s="22" customFormat="1" ht="28.5">
      <c r="A54" s="59">
        <v>8.04</v>
      </c>
      <c r="B54" s="60" t="s">
        <v>169</v>
      </c>
      <c r="C54" s="39" t="s">
        <v>120</v>
      </c>
      <c r="D54" s="61">
        <v>43.76</v>
      </c>
      <c r="E54" s="62" t="s">
        <v>52</v>
      </c>
      <c r="F54" s="63">
        <v>266.46</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11660</v>
      </c>
      <c r="BB54" s="54">
        <f t="shared" si="6"/>
        <v>11660</v>
      </c>
      <c r="BC54" s="50" t="str">
        <f t="shared" si="7"/>
        <v>INR  Eleven Thousand Six Hundred &amp; Sixty  Only</v>
      </c>
      <c r="IA54" s="22">
        <v>8.04</v>
      </c>
      <c r="IB54" s="22" t="s">
        <v>169</v>
      </c>
      <c r="IC54" s="22" t="s">
        <v>120</v>
      </c>
      <c r="ID54" s="22">
        <v>43.76</v>
      </c>
      <c r="IE54" s="23" t="s">
        <v>52</v>
      </c>
      <c r="IF54" s="23"/>
      <c r="IG54" s="23"/>
      <c r="IH54" s="23"/>
      <c r="II54" s="23"/>
    </row>
    <row r="55" spans="1:243" s="22" customFormat="1" ht="57">
      <c r="A55" s="59">
        <v>8.05</v>
      </c>
      <c r="B55" s="60" t="s">
        <v>170</v>
      </c>
      <c r="C55" s="39" t="s">
        <v>121</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8.05</v>
      </c>
      <c r="IB55" s="22" t="s">
        <v>170</v>
      </c>
      <c r="IC55" s="22" t="s">
        <v>121</v>
      </c>
      <c r="IE55" s="23"/>
      <c r="IF55" s="23"/>
      <c r="IG55" s="23"/>
      <c r="IH55" s="23"/>
      <c r="II55" s="23"/>
    </row>
    <row r="56" spans="1:243" s="22" customFormat="1" ht="28.5">
      <c r="A56" s="59">
        <v>8.06</v>
      </c>
      <c r="B56" s="60" t="s">
        <v>171</v>
      </c>
      <c r="C56" s="39" t="s">
        <v>122</v>
      </c>
      <c r="D56" s="61">
        <v>15.74</v>
      </c>
      <c r="E56" s="62" t="s">
        <v>52</v>
      </c>
      <c r="F56" s="63">
        <v>323.81</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5097</v>
      </c>
      <c r="BB56" s="54">
        <f t="shared" si="6"/>
        <v>5097</v>
      </c>
      <c r="BC56" s="50" t="str">
        <f t="shared" si="7"/>
        <v>INR  Five Thousand  &amp;Ninety Seven  Only</v>
      </c>
      <c r="IA56" s="22">
        <v>8.06</v>
      </c>
      <c r="IB56" s="22" t="s">
        <v>171</v>
      </c>
      <c r="IC56" s="22" t="s">
        <v>122</v>
      </c>
      <c r="ID56" s="22">
        <v>15.74</v>
      </c>
      <c r="IE56" s="23" t="s">
        <v>52</v>
      </c>
      <c r="IF56" s="23"/>
      <c r="IG56" s="23"/>
      <c r="IH56" s="23"/>
      <c r="II56" s="23"/>
    </row>
    <row r="57" spans="1:243" s="22" customFormat="1" ht="18" customHeight="1">
      <c r="A57" s="59">
        <v>8.07</v>
      </c>
      <c r="B57" s="64" t="s">
        <v>76</v>
      </c>
      <c r="C57" s="39" t="s">
        <v>123</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5"/>
      <c r="IA57" s="22">
        <v>8.07</v>
      </c>
      <c r="IB57" s="22" t="s">
        <v>76</v>
      </c>
      <c r="IC57" s="22" t="s">
        <v>123</v>
      </c>
      <c r="IE57" s="23"/>
      <c r="IF57" s="23"/>
      <c r="IG57" s="23"/>
      <c r="IH57" s="23"/>
      <c r="II57" s="23"/>
    </row>
    <row r="58" spans="1:243" s="22" customFormat="1" ht="28.5">
      <c r="A58" s="59">
        <v>8.08</v>
      </c>
      <c r="B58" s="64" t="s">
        <v>77</v>
      </c>
      <c r="C58" s="39" t="s">
        <v>124</v>
      </c>
      <c r="D58" s="61">
        <v>9.73</v>
      </c>
      <c r="E58" s="62" t="s">
        <v>52</v>
      </c>
      <c r="F58" s="63">
        <v>199.34</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1940</v>
      </c>
      <c r="BB58" s="54">
        <f t="shared" si="6"/>
        <v>1940</v>
      </c>
      <c r="BC58" s="50" t="str">
        <f t="shared" si="7"/>
        <v>INR  One Thousand Nine Hundred &amp; Forty  Only</v>
      </c>
      <c r="IA58" s="22">
        <v>8.08</v>
      </c>
      <c r="IB58" s="22" t="s">
        <v>77</v>
      </c>
      <c r="IC58" s="22" t="s">
        <v>124</v>
      </c>
      <c r="ID58" s="22">
        <v>9.73</v>
      </c>
      <c r="IE58" s="23" t="s">
        <v>52</v>
      </c>
      <c r="IF58" s="23"/>
      <c r="IG58" s="23"/>
      <c r="IH58" s="23"/>
      <c r="II58" s="23"/>
    </row>
    <row r="59" spans="1:243" s="22" customFormat="1" ht="46.5" customHeight="1">
      <c r="A59" s="63">
        <v>8.09</v>
      </c>
      <c r="B59" s="60" t="s">
        <v>206</v>
      </c>
      <c r="C59" s="39" t="s">
        <v>125</v>
      </c>
      <c r="D59" s="73"/>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c r="IA59" s="22">
        <v>8.09</v>
      </c>
      <c r="IB59" s="22" t="s">
        <v>206</v>
      </c>
      <c r="IC59" s="22" t="s">
        <v>125</v>
      </c>
      <c r="IE59" s="23"/>
      <c r="IF59" s="23"/>
      <c r="IG59" s="23"/>
      <c r="IH59" s="23"/>
      <c r="II59" s="23"/>
    </row>
    <row r="60" spans="1:243" s="22" customFormat="1" ht="63" customHeight="1">
      <c r="A60" s="63">
        <v>8.1</v>
      </c>
      <c r="B60" s="60" t="s">
        <v>207</v>
      </c>
      <c r="C60" s="39" t="s">
        <v>126</v>
      </c>
      <c r="D60" s="61">
        <v>72.96</v>
      </c>
      <c r="E60" s="62" t="s">
        <v>52</v>
      </c>
      <c r="F60" s="63">
        <v>141.3</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10309</v>
      </c>
      <c r="BB60" s="54">
        <f t="shared" si="6"/>
        <v>10309</v>
      </c>
      <c r="BC60" s="50" t="str">
        <f t="shared" si="7"/>
        <v>INR  Ten Thousand Three Hundred &amp; Nine  Only</v>
      </c>
      <c r="IA60" s="22">
        <v>8.1</v>
      </c>
      <c r="IB60" s="22" t="s">
        <v>207</v>
      </c>
      <c r="IC60" s="22" t="s">
        <v>126</v>
      </c>
      <c r="ID60" s="22">
        <v>72.96</v>
      </c>
      <c r="IE60" s="23" t="s">
        <v>52</v>
      </c>
      <c r="IF60" s="23"/>
      <c r="IG60" s="23"/>
      <c r="IH60" s="23"/>
      <c r="II60" s="23"/>
    </row>
    <row r="61" spans="1:243" s="22" customFormat="1" ht="48.75" customHeight="1">
      <c r="A61" s="59">
        <v>8.11</v>
      </c>
      <c r="B61" s="60" t="s">
        <v>78</v>
      </c>
      <c r="C61" s="39" t="s">
        <v>127</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5"/>
      <c r="IA61" s="22">
        <v>8.11</v>
      </c>
      <c r="IB61" s="22" t="s">
        <v>78</v>
      </c>
      <c r="IC61" s="22" t="s">
        <v>127</v>
      </c>
      <c r="IE61" s="23"/>
      <c r="IF61" s="23"/>
      <c r="IG61" s="23"/>
      <c r="IH61" s="23"/>
      <c r="II61" s="23"/>
    </row>
    <row r="62" spans="1:243" s="22" customFormat="1" ht="19.5" customHeight="1">
      <c r="A62" s="63">
        <v>8.12</v>
      </c>
      <c r="B62" s="60" t="s">
        <v>79</v>
      </c>
      <c r="C62" s="39" t="s">
        <v>128</v>
      </c>
      <c r="D62" s="61">
        <v>66</v>
      </c>
      <c r="E62" s="62" t="s">
        <v>52</v>
      </c>
      <c r="F62" s="63">
        <v>106.58</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7034</v>
      </c>
      <c r="BB62" s="54">
        <f t="shared" si="6"/>
        <v>7034</v>
      </c>
      <c r="BC62" s="50" t="str">
        <f t="shared" si="7"/>
        <v>INR  Seven Thousand  &amp;Thirty Four  Only</v>
      </c>
      <c r="IA62" s="22">
        <v>8.12</v>
      </c>
      <c r="IB62" s="22" t="s">
        <v>79</v>
      </c>
      <c r="IC62" s="22" t="s">
        <v>128</v>
      </c>
      <c r="ID62" s="22">
        <v>66</v>
      </c>
      <c r="IE62" s="23" t="s">
        <v>52</v>
      </c>
      <c r="IF62" s="23"/>
      <c r="IG62" s="23"/>
      <c r="IH62" s="23"/>
      <c r="II62" s="23"/>
    </row>
    <row r="63" spans="1:243" s="22" customFormat="1" ht="144.75" customHeight="1">
      <c r="A63" s="59">
        <v>8.13</v>
      </c>
      <c r="B63" s="64" t="s">
        <v>208</v>
      </c>
      <c r="C63" s="39" t="s">
        <v>129</v>
      </c>
      <c r="D63" s="61">
        <v>70</v>
      </c>
      <c r="E63" s="62" t="s">
        <v>73</v>
      </c>
      <c r="F63" s="63">
        <v>76.06</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5324</v>
      </c>
      <c r="BB63" s="54">
        <f t="shared" si="6"/>
        <v>5324</v>
      </c>
      <c r="BC63" s="50" t="str">
        <f t="shared" si="7"/>
        <v>INR  Five Thousand Three Hundred &amp; Twenty Four  Only</v>
      </c>
      <c r="IA63" s="22">
        <v>8.13</v>
      </c>
      <c r="IB63" s="22" t="s">
        <v>208</v>
      </c>
      <c r="IC63" s="22" t="s">
        <v>129</v>
      </c>
      <c r="ID63" s="22">
        <v>70</v>
      </c>
      <c r="IE63" s="23" t="s">
        <v>73</v>
      </c>
      <c r="IF63" s="23"/>
      <c r="IG63" s="23"/>
      <c r="IH63" s="23"/>
      <c r="II63" s="23"/>
    </row>
    <row r="64" spans="1:243" s="22" customFormat="1" ht="21" customHeight="1">
      <c r="A64" s="59">
        <v>9</v>
      </c>
      <c r="B64" s="64" t="s">
        <v>81</v>
      </c>
      <c r="C64" s="39" t="s">
        <v>130</v>
      </c>
      <c r="D64" s="73"/>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5"/>
      <c r="IA64" s="22">
        <v>9</v>
      </c>
      <c r="IB64" s="22" t="s">
        <v>81</v>
      </c>
      <c r="IC64" s="22" t="s">
        <v>130</v>
      </c>
      <c r="IE64" s="23"/>
      <c r="IF64" s="23"/>
      <c r="IG64" s="23"/>
      <c r="IH64" s="23"/>
      <c r="II64" s="23"/>
    </row>
    <row r="65" spans="1:243" s="22" customFormat="1" ht="71.25">
      <c r="A65" s="63">
        <v>9.01</v>
      </c>
      <c r="B65" s="60" t="s">
        <v>172</v>
      </c>
      <c r="C65" s="39" t="s">
        <v>131</v>
      </c>
      <c r="D65" s="73"/>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IA65" s="22">
        <v>9.01</v>
      </c>
      <c r="IB65" s="22" t="s">
        <v>172</v>
      </c>
      <c r="IC65" s="22" t="s">
        <v>131</v>
      </c>
      <c r="IE65" s="23"/>
      <c r="IF65" s="23"/>
      <c r="IG65" s="23"/>
      <c r="IH65" s="23"/>
      <c r="II65" s="23"/>
    </row>
    <row r="66" spans="1:243" s="22" customFormat="1" ht="42" customHeight="1">
      <c r="A66" s="59">
        <v>9.02</v>
      </c>
      <c r="B66" s="60" t="s">
        <v>173</v>
      </c>
      <c r="C66" s="39" t="s">
        <v>132</v>
      </c>
      <c r="D66" s="61">
        <v>0.19</v>
      </c>
      <c r="E66" s="62" t="s">
        <v>64</v>
      </c>
      <c r="F66" s="63">
        <v>1523.41</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289</v>
      </c>
      <c r="BB66" s="54">
        <f t="shared" si="6"/>
        <v>289</v>
      </c>
      <c r="BC66" s="50" t="str">
        <f t="shared" si="7"/>
        <v>INR  Two Hundred &amp; Eighty Nine  Only</v>
      </c>
      <c r="IA66" s="22">
        <v>9.02</v>
      </c>
      <c r="IB66" s="22" t="s">
        <v>173</v>
      </c>
      <c r="IC66" s="22" t="s">
        <v>132</v>
      </c>
      <c r="ID66" s="22">
        <v>0.19</v>
      </c>
      <c r="IE66" s="23" t="s">
        <v>64</v>
      </c>
      <c r="IF66" s="23"/>
      <c r="IG66" s="23"/>
      <c r="IH66" s="23"/>
      <c r="II66" s="23"/>
    </row>
    <row r="67" spans="1:243" s="22" customFormat="1" ht="28.5">
      <c r="A67" s="59">
        <v>9.03</v>
      </c>
      <c r="B67" s="60" t="s">
        <v>174</v>
      </c>
      <c r="C67" s="39" t="s">
        <v>133</v>
      </c>
      <c r="D67" s="61">
        <v>0.39</v>
      </c>
      <c r="E67" s="62" t="s">
        <v>64</v>
      </c>
      <c r="F67" s="63">
        <v>940.64</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367</v>
      </c>
      <c r="BB67" s="54">
        <f t="shared" si="6"/>
        <v>367</v>
      </c>
      <c r="BC67" s="50" t="str">
        <f t="shared" si="7"/>
        <v>INR  Three Hundred &amp; Sixty Seven  Only</v>
      </c>
      <c r="IA67" s="22">
        <v>9.03</v>
      </c>
      <c r="IB67" s="22" t="s">
        <v>174</v>
      </c>
      <c r="IC67" s="22" t="s">
        <v>133</v>
      </c>
      <c r="ID67" s="22">
        <v>0.39</v>
      </c>
      <c r="IE67" s="23" t="s">
        <v>64</v>
      </c>
      <c r="IF67" s="23"/>
      <c r="IG67" s="23"/>
      <c r="IH67" s="23"/>
      <c r="II67" s="23"/>
    </row>
    <row r="68" spans="1:243" s="22" customFormat="1" ht="85.5">
      <c r="A68" s="63">
        <v>9.04</v>
      </c>
      <c r="B68" s="60" t="s">
        <v>209</v>
      </c>
      <c r="C68" s="39" t="s">
        <v>134</v>
      </c>
      <c r="D68" s="73"/>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5"/>
      <c r="IA68" s="22">
        <v>9.04</v>
      </c>
      <c r="IB68" s="22" t="s">
        <v>209</v>
      </c>
      <c r="IC68" s="22" t="s">
        <v>134</v>
      </c>
      <c r="IE68" s="23"/>
      <c r="IF68" s="23"/>
      <c r="IG68" s="23"/>
      <c r="IH68" s="23"/>
      <c r="II68" s="23"/>
    </row>
    <row r="69" spans="1:243" s="22" customFormat="1" ht="76.5" customHeight="1">
      <c r="A69" s="59">
        <v>9.05</v>
      </c>
      <c r="B69" s="64" t="s">
        <v>210</v>
      </c>
      <c r="C69" s="39" t="s">
        <v>135</v>
      </c>
      <c r="D69" s="73"/>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5"/>
      <c r="IA69" s="22">
        <v>9.05</v>
      </c>
      <c r="IB69" s="22" t="s">
        <v>210</v>
      </c>
      <c r="IC69" s="22" t="s">
        <v>135</v>
      </c>
      <c r="IE69" s="23"/>
      <c r="IF69" s="23"/>
      <c r="IG69" s="23"/>
      <c r="IH69" s="23"/>
      <c r="II69" s="23"/>
    </row>
    <row r="70" spans="1:243" s="22" customFormat="1" ht="28.5">
      <c r="A70" s="59">
        <v>9.06</v>
      </c>
      <c r="B70" s="64" t="s">
        <v>211</v>
      </c>
      <c r="C70" s="39" t="s">
        <v>136</v>
      </c>
      <c r="D70" s="61">
        <v>0.3</v>
      </c>
      <c r="E70" s="62" t="s">
        <v>64</v>
      </c>
      <c r="F70" s="63">
        <v>1288.82</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387</v>
      </c>
      <c r="BB70" s="54">
        <f t="shared" si="6"/>
        <v>387</v>
      </c>
      <c r="BC70" s="50" t="str">
        <f t="shared" si="7"/>
        <v>INR  Three Hundred &amp; Eighty Seven  Only</v>
      </c>
      <c r="IA70" s="22">
        <v>9.06</v>
      </c>
      <c r="IB70" s="22" t="s">
        <v>211</v>
      </c>
      <c r="IC70" s="22" t="s">
        <v>136</v>
      </c>
      <c r="ID70" s="22">
        <v>0.3</v>
      </c>
      <c r="IE70" s="23" t="s">
        <v>64</v>
      </c>
      <c r="IF70" s="23"/>
      <c r="IG70" s="23"/>
      <c r="IH70" s="23"/>
      <c r="II70" s="23"/>
    </row>
    <row r="71" spans="1:243" s="22" customFormat="1" ht="46.5" customHeight="1">
      <c r="A71" s="63">
        <v>9.07</v>
      </c>
      <c r="B71" s="60" t="s">
        <v>212</v>
      </c>
      <c r="C71" s="39" t="s">
        <v>137</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9.07</v>
      </c>
      <c r="IB71" s="22" t="s">
        <v>212</v>
      </c>
      <c r="IC71" s="22" t="s">
        <v>137</v>
      </c>
      <c r="IE71" s="23"/>
      <c r="IF71" s="23"/>
      <c r="IG71" s="23"/>
      <c r="IH71" s="23"/>
      <c r="II71" s="23"/>
    </row>
    <row r="72" spans="1:243" s="22" customFormat="1" ht="18.75" customHeight="1">
      <c r="A72" s="59">
        <v>9.08</v>
      </c>
      <c r="B72" s="60" t="s">
        <v>213</v>
      </c>
      <c r="C72" s="39" t="s">
        <v>138</v>
      </c>
      <c r="D72" s="61">
        <v>1.84</v>
      </c>
      <c r="E72" s="62" t="s">
        <v>52</v>
      </c>
      <c r="F72" s="63">
        <v>48.09</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88</v>
      </c>
      <c r="BB72" s="54">
        <f t="shared" si="6"/>
        <v>88</v>
      </c>
      <c r="BC72" s="50" t="str">
        <f t="shared" si="7"/>
        <v>INR  Eighty Eight Only</v>
      </c>
      <c r="IA72" s="22">
        <v>9.08</v>
      </c>
      <c r="IB72" s="22" t="s">
        <v>213</v>
      </c>
      <c r="IC72" s="22" t="s">
        <v>138</v>
      </c>
      <c r="ID72" s="22">
        <v>1.84</v>
      </c>
      <c r="IE72" s="23" t="s">
        <v>52</v>
      </c>
      <c r="IF72" s="23"/>
      <c r="IG72" s="23"/>
      <c r="IH72" s="23"/>
      <c r="II72" s="23"/>
    </row>
    <row r="73" spans="1:243" s="22" customFormat="1" ht="33" customHeight="1">
      <c r="A73" s="59">
        <v>9.09</v>
      </c>
      <c r="B73" s="60" t="s">
        <v>214</v>
      </c>
      <c r="C73" s="39" t="s">
        <v>139</v>
      </c>
      <c r="D73" s="61">
        <v>0.08</v>
      </c>
      <c r="E73" s="62" t="s">
        <v>64</v>
      </c>
      <c r="F73" s="63">
        <v>571.94</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46</v>
      </c>
      <c r="BB73" s="54">
        <f t="shared" si="6"/>
        <v>46</v>
      </c>
      <c r="BC73" s="50" t="str">
        <f t="shared" si="7"/>
        <v>INR  Forty Six Only</v>
      </c>
      <c r="IA73" s="22">
        <v>9.09</v>
      </c>
      <c r="IB73" s="22" t="s">
        <v>214</v>
      </c>
      <c r="IC73" s="22" t="s">
        <v>139</v>
      </c>
      <c r="ID73" s="22">
        <v>0.08</v>
      </c>
      <c r="IE73" s="23" t="s">
        <v>64</v>
      </c>
      <c r="IF73" s="23"/>
      <c r="IG73" s="23"/>
      <c r="IH73" s="23"/>
      <c r="II73" s="23"/>
    </row>
    <row r="74" spans="1:243" s="22" customFormat="1" ht="99.75">
      <c r="A74" s="63">
        <v>9.1</v>
      </c>
      <c r="B74" s="60" t="s">
        <v>215</v>
      </c>
      <c r="C74" s="39" t="s">
        <v>140</v>
      </c>
      <c r="D74" s="73"/>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5"/>
      <c r="IA74" s="22">
        <v>9.1</v>
      </c>
      <c r="IB74" s="22" t="s">
        <v>215</v>
      </c>
      <c r="IC74" s="22" t="s">
        <v>140</v>
      </c>
      <c r="IE74" s="23"/>
      <c r="IF74" s="23"/>
      <c r="IG74" s="23"/>
      <c r="IH74" s="23"/>
      <c r="II74" s="23"/>
    </row>
    <row r="75" spans="1:243" s="22" customFormat="1" ht="28.5">
      <c r="A75" s="59">
        <v>9.11</v>
      </c>
      <c r="B75" s="64" t="s">
        <v>216</v>
      </c>
      <c r="C75" s="39" t="s">
        <v>141</v>
      </c>
      <c r="D75" s="61">
        <v>45</v>
      </c>
      <c r="E75" s="62" t="s">
        <v>73</v>
      </c>
      <c r="F75" s="63">
        <v>94.83</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4267</v>
      </c>
      <c r="BB75" s="54">
        <f t="shared" si="6"/>
        <v>4267</v>
      </c>
      <c r="BC75" s="50" t="str">
        <f t="shared" si="7"/>
        <v>INR  Four Thousand Two Hundred &amp; Sixty Seven  Only</v>
      </c>
      <c r="IA75" s="22">
        <v>9.11</v>
      </c>
      <c r="IB75" s="22" t="s">
        <v>216</v>
      </c>
      <c r="IC75" s="22" t="s">
        <v>141</v>
      </c>
      <c r="ID75" s="22">
        <v>45</v>
      </c>
      <c r="IE75" s="23" t="s">
        <v>73</v>
      </c>
      <c r="IF75" s="23"/>
      <c r="IG75" s="23"/>
      <c r="IH75" s="23"/>
      <c r="II75" s="23"/>
    </row>
    <row r="76" spans="1:243" s="22" customFormat="1" ht="57.75" customHeight="1">
      <c r="A76" s="59">
        <v>9.12</v>
      </c>
      <c r="B76" s="64" t="s">
        <v>175</v>
      </c>
      <c r="C76" s="39" t="s">
        <v>142</v>
      </c>
      <c r="D76" s="61">
        <v>11.01</v>
      </c>
      <c r="E76" s="62" t="s">
        <v>52</v>
      </c>
      <c r="F76" s="63">
        <v>34.2</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377</v>
      </c>
      <c r="BB76" s="54">
        <f t="shared" si="6"/>
        <v>377</v>
      </c>
      <c r="BC76" s="50" t="str">
        <f t="shared" si="7"/>
        <v>INR  Three Hundred &amp; Seventy Seven  Only</v>
      </c>
      <c r="IA76" s="22">
        <v>9.12</v>
      </c>
      <c r="IB76" s="22" t="s">
        <v>175</v>
      </c>
      <c r="IC76" s="22" t="s">
        <v>142</v>
      </c>
      <c r="ID76" s="22">
        <v>11.01</v>
      </c>
      <c r="IE76" s="23" t="s">
        <v>52</v>
      </c>
      <c r="IF76" s="23"/>
      <c r="IG76" s="23"/>
      <c r="IH76" s="23"/>
      <c r="II76" s="23"/>
    </row>
    <row r="77" spans="1:243" s="22" customFormat="1" ht="128.25">
      <c r="A77" s="63">
        <v>9.13</v>
      </c>
      <c r="B77" s="60" t="s">
        <v>217</v>
      </c>
      <c r="C77" s="39" t="s">
        <v>143</v>
      </c>
      <c r="D77" s="61">
        <v>1.67</v>
      </c>
      <c r="E77" s="62" t="s">
        <v>64</v>
      </c>
      <c r="F77" s="63">
        <v>121.74</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203</v>
      </c>
      <c r="BB77" s="54">
        <f t="shared" si="6"/>
        <v>203</v>
      </c>
      <c r="BC77" s="50" t="str">
        <f t="shared" si="7"/>
        <v>INR  Two Hundred &amp; Three  Only</v>
      </c>
      <c r="IA77" s="22">
        <v>9.13</v>
      </c>
      <c r="IB77" s="22" t="s">
        <v>217</v>
      </c>
      <c r="IC77" s="22" t="s">
        <v>143</v>
      </c>
      <c r="ID77" s="22">
        <v>1.67</v>
      </c>
      <c r="IE77" s="23" t="s">
        <v>64</v>
      </c>
      <c r="IF77" s="23"/>
      <c r="IG77" s="23"/>
      <c r="IH77" s="23"/>
      <c r="II77" s="23"/>
    </row>
    <row r="78" spans="1:243" s="22" customFormat="1" ht="15.75">
      <c r="A78" s="59">
        <v>10</v>
      </c>
      <c r="B78" s="60" t="s">
        <v>82</v>
      </c>
      <c r="C78" s="39" t="s">
        <v>144</v>
      </c>
      <c r="D78" s="73"/>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5"/>
      <c r="IA78" s="22">
        <v>10</v>
      </c>
      <c r="IB78" s="22" t="s">
        <v>82</v>
      </c>
      <c r="IC78" s="22" t="s">
        <v>144</v>
      </c>
      <c r="IE78" s="23"/>
      <c r="IF78" s="23"/>
      <c r="IG78" s="23"/>
      <c r="IH78" s="23"/>
      <c r="II78" s="23"/>
    </row>
    <row r="79" spans="1:243" s="22" customFormat="1" ht="71.25">
      <c r="A79" s="59">
        <v>10.01</v>
      </c>
      <c r="B79" s="60" t="s">
        <v>83</v>
      </c>
      <c r="C79" s="39" t="s">
        <v>145</v>
      </c>
      <c r="D79" s="73"/>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5"/>
      <c r="IA79" s="22">
        <v>10.01</v>
      </c>
      <c r="IB79" s="22" t="s">
        <v>83</v>
      </c>
      <c r="IC79" s="22" t="s">
        <v>145</v>
      </c>
      <c r="IE79" s="23"/>
      <c r="IF79" s="23"/>
      <c r="IG79" s="23"/>
      <c r="IH79" s="23"/>
      <c r="II79" s="23"/>
    </row>
    <row r="80" spans="1:243" s="22" customFormat="1" ht="28.5">
      <c r="A80" s="63">
        <v>10.02</v>
      </c>
      <c r="B80" s="60" t="s">
        <v>84</v>
      </c>
      <c r="C80" s="39" t="s">
        <v>146</v>
      </c>
      <c r="D80" s="61">
        <v>18</v>
      </c>
      <c r="E80" s="62" t="s">
        <v>73</v>
      </c>
      <c r="F80" s="63">
        <v>301.71</v>
      </c>
      <c r="G80" s="40"/>
      <c r="H80" s="24"/>
      <c r="I80" s="47" t="s">
        <v>38</v>
      </c>
      <c r="J80" s="48">
        <f aca="true" t="shared" si="8" ref="J80:J94">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aca="true" t="shared" si="9" ref="BA80:BA94">ROUND(total_amount_ba($B$2,$D$2,D80,F80,J80,K80,M80),0)</f>
        <v>5431</v>
      </c>
      <c r="BB80" s="54">
        <f aca="true" t="shared" si="10" ref="BB80:BB94">BA80+SUM(N80:AZ80)</f>
        <v>5431</v>
      </c>
      <c r="BC80" s="50" t="str">
        <f aca="true" t="shared" si="11" ref="BC80:BC94">SpellNumber(L80,BB80)</f>
        <v>INR  Five Thousand Four Hundred &amp; Thirty One  Only</v>
      </c>
      <c r="IA80" s="22">
        <v>10.02</v>
      </c>
      <c r="IB80" s="22" t="s">
        <v>84</v>
      </c>
      <c r="IC80" s="22" t="s">
        <v>146</v>
      </c>
      <c r="ID80" s="22">
        <v>18</v>
      </c>
      <c r="IE80" s="23" t="s">
        <v>73</v>
      </c>
      <c r="IF80" s="23"/>
      <c r="IG80" s="23"/>
      <c r="IH80" s="23"/>
      <c r="II80" s="23"/>
    </row>
    <row r="81" spans="1:243" s="22" customFormat="1" ht="42.75">
      <c r="A81" s="59">
        <v>10.03</v>
      </c>
      <c r="B81" s="64" t="s">
        <v>85</v>
      </c>
      <c r="C81" s="39" t="s">
        <v>147</v>
      </c>
      <c r="D81" s="73"/>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5"/>
      <c r="IA81" s="22">
        <v>10.03</v>
      </c>
      <c r="IB81" s="22" t="s">
        <v>85</v>
      </c>
      <c r="IC81" s="22" t="s">
        <v>147</v>
      </c>
      <c r="IE81" s="23"/>
      <c r="IF81" s="23"/>
      <c r="IG81" s="23"/>
      <c r="IH81" s="23"/>
      <c r="II81" s="23"/>
    </row>
    <row r="82" spans="1:243" s="22" customFormat="1" ht="24.75" customHeight="1">
      <c r="A82" s="59">
        <v>10.04</v>
      </c>
      <c r="B82" s="64" t="s">
        <v>86</v>
      </c>
      <c r="C82" s="39" t="s">
        <v>148</v>
      </c>
      <c r="D82" s="61">
        <v>1</v>
      </c>
      <c r="E82" s="62" t="s">
        <v>65</v>
      </c>
      <c r="F82" s="63">
        <v>403.51</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404</v>
      </c>
      <c r="BB82" s="54">
        <f t="shared" si="10"/>
        <v>404</v>
      </c>
      <c r="BC82" s="50" t="str">
        <f t="shared" si="11"/>
        <v>INR  Four Hundred &amp; Four  Only</v>
      </c>
      <c r="IA82" s="22">
        <v>10.04</v>
      </c>
      <c r="IB82" s="22" t="s">
        <v>86</v>
      </c>
      <c r="IC82" s="22" t="s">
        <v>148</v>
      </c>
      <c r="ID82" s="22">
        <v>1</v>
      </c>
      <c r="IE82" s="23" t="s">
        <v>65</v>
      </c>
      <c r="IF82" s="23"/>
      <c r="IG82" s="23"/>
      <c r="IH82" s="23"/>
      <c r="II82" s="23"/>
    </row>
    <row r="83" spans="1:243" s="22" customFormat="1" ht="57">
      <c r="A83" s="63">
        <v>10.05</v>
      </c>
      <c r="B83" s="60" t="s">
        <v>218</v>
      </c>
      <c r="C83" s="39" t="s">
        <v>149</v>
      </c>
      <c r="D83" s="73"/>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5"/>
      <c r="IA83" s="22">
        <v>10.05</v>
      </c>
      <c r="IB83" s="22" t="s">
        <v>218</v>
      </c>
      <c r="IC83" s="22" t="s">
        <v>149</v>
      </c>
      <c r="IE83" s="23"/>
      <c r="IF83" s="23"/>
      <c r="IG83" s="23"/>
      <c r="IH83" s="23"/>
      <c r="II83" s="23"/>
    </row>
    <row r="84" spans="1:243" s="22" customFormat="1" ht="25.5" customHeight="1">
      <c r="A84" s="59">
        <v>10.06</v>
      </c>
      <c r="B84" s="60" t="s">
        <v>86</v>
      </c>
      <c r="C84" s="39" t="s">
        <v>150</v>
      </c>
      <c r="D84" s="61">
        <v>1</v>
      </c>
      <c r="E84" s="62" t="s">
        <v>65</v>
      </c>
      <c r="F84" s="63">
        <v>338.8</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 t="shared" si="9"/>
        <v>339</v>
      </c>
      <c r="BB84" s="54">
        <f t="shared" si="10"/>
        <v>339</v>
      </c>
      <c r="BC84" s="50" t="str">
        <f t="shared" si="11"/>
        <v>INR  Three Hundred &amp; Thirty Nine  Only</v>
      </c>
      <c r="IA84" s="22">
        <v>10.06</v>
      </c>
      <c r="IB84" s="22" t="s">
        <v>86</v>
      </c>
      <c r="IC84" s="22" t="s">
        <v>150</v>
      </c>
      <c r="ID84" s="22">
        <v>1</v>
      </c>
      <c r="IE84" s="23" t="s">
        <v>65</v>
      </c>
      <c r="IF84" s="23"/>
      <c r="IG84" s="23"/>
      <c r="IH84" s="23"/>
      <c r="II84" s="23"/>
    </row>
    <row r="85" spans="1:243" s="22" customFormat="1" ht="42.75">
      <c r="A85" s="59">
        <v>10.07</v>
      </c>
      <c r="B85" s="60" t="s">
        <v>219</v>
      </c>
      <c r="C85" s="39" t="s">
        <v>151</v>
      </c>
      <c r="D85" s="73"/>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5"/>
      <c r="IA85" s="22">
        <v>10.07</v>
      </c>
      <c r="IB85" s="22" t="s">
        <v>219</v>
      </c>
      <c r="IC85" s="22" t="s">
        <v>151</v>
      </c>
      <c r="IE85" s="23"/>
      <c r="IF85" s="23"/>
      <c r="IG85" s="23"/>
      <c r="IH85" s="23"/>
      <c r="II85" s="23"/>
    </row>
    <row r="86" spans="1:243" s="22" customFormat="1" ht="28.5">
      <c r="A86" s="63">
        <v>10.08</v>
      </c>
      <c r="B86" s="60" t="s">
        <v>220</v>
      </c>
      <c r="C86" s="39" t="s">
        <v>152</v>
      </c>
      <c r="D86" s="61">
        <v>18</v>
      </c>
      <c r="E86" s="62" t="s">
        <v>73</v>
      </c>
      <c r="F86" s="63">
        <v>9.73</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9"/>
        <v>175</v>
      </c>
      <c r="BB86" s="54">
        <f t="shared" si="10"/>
        <v>175</v>
      </c>
      <c r="BC86" s="50" t="str">
        <f t="shared" si="11"/>
        <v>INR  One Hundred &amp; Seventy Five  Only</v>
      </c>
      <c r="IA86" s="22">
        <v>10.08</v>
      </c>
      <c r="IB86" s="22" t="s">
        <v>220</v>
      </c>
      <c r="IC86" s="22" t="s">
        <v>152</v>
      </c>
      <c r="ID86" s="22">
        <v>18</v>
      </c>
      <c r="IE86" s="23" t="s">
        <v>73</v>
      </c>
      <c r="IF86" s="23"/>
      <c r="IG86" s="23"/>
      <c r="IH86" s="23"/>
      <c r="II86" s="23"/>
    </row>
    <row r="87" spans="1:243" s="22" customFormat="1" ht="57">
      <c r="A87" s="59">
        <v>10.09</v>
      </c>
      <c r="B87" s="64" t="s">
        <v>221</v>
      </c>
      <c r="C87" s="39" t="s">
        <v>153</v>
      </c>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5"/>
      <c r="IA87" s="22">
        <v>10.09</v>
      </c>
      <c r="IB87" s="22" t="s">
        <v>221</v>
      </c>
      <c r="IC87" s="22" t="s">
        <v>153</v>
      </c>
      <c r="IE87" s="23"/>
      <c r="IF87" s="23"/>
      <c r="IG87" s="23"/>
      <c r="IH87" s="23"/>
      <c r="II87" s="23"/>
    </row>
    <row r="88" spans="1:243" s="22" customFormat="1" ht="18" customHeight="1">
      <c r="A88" s="63">
        <v>10.1</v>
      </c>
      <c r="B88" s="64" t="s">
        <v>86</v>
      </c>
      <c r="C88" s="39" t="s">
        <v>154</v>
      </c>
      <c r="D88" s="61">
        <v>1</v>
      </c>
      <c r="E88" s="62" t="s">
        <v>65</v>
      </c>
      <c r="F88" s="63">
        <v>228.98</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9"/>
        <v>229</v>
      </c>
      <c r="BB88" s="54">
        <f t="shared" si="10"/>
        <v>229</v>
      </c>
      <c r="BC88" s="50" t="str">
        <f t="shared" si="11"/>
        <v>INR  Two Hundred &amp; Twenty Nine  Only</v>
      </c>
      <c r="IA88" s="22">
        <v>10.1</v>
      </c>
      <c r="IB88" s="22" t="s">
        <v>86</v>
      </c>
      <c r="IC88" s="22" t="s">
        <v>154</v>
      </c>
      <c r="ID88" s="22">
        <v>1</v>
      </c>
      <c r="IE88" s="23" t="s">
        <v>65</v>
      </c>
      <c r="IF88" s="23"/>
      <c r="IG88" s="23"/>
      <c r="IH88" s="23"/>
      <c r="II88" s="23"/>
    </row>
    <row r="89" spans="1:243" s="22" customFormat="1" ht="15.75">
      <c r="A89" s="65">
        <v>11</v>
      </c>
      <c r="B89" s="60" t="s">
        <v>176</v>
      </c>
      <c r="C89" s="39" t="s">
        <v>155</v>
      </c>
      <c r="D89" s="73"/>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5"/>
      <c r="IA89" s="22">
        <v>11</v>
      </c>
      <c r="IB89" s="22" t="s">
        <v>176</v>
      </c>
      <c r="IC89" s="22" t="s">
        <v>155</v>
      </c>
      <c r="IE89" s="23"/>
      <c r="IF89" s="23"/>
      <c r="IG89" s="23"/>
      <c r="IH89" s="23"/>
      <c r="II89" s="23"/>
    </row>
    <row r="90" spans="1:243" s="22" customFormat="1" ht="15.75" customHeight="1">
      <c r="A90" s="59">
        <v>11.01</v>
      </c>
      <c r="B90" s="60" t="s">
        <v>222</v>
      </c>
      <c r="C90" s="39" t="s">
        <v>156</v>
      </c>
      <c r="D90" s="61">
        <v>70</v>
      </c>
      <c r="E90" s="62" t="s">
        <v>87</v>
      </c>
      <c r="F90" s="63">
        <v>12.67</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887</v>
      </c>
      <c r="BB90" s="54">
        <f t="shared" si="10"/>
        <v>887</v>
      </c>
      <c r="BC90" s="50" t="str">
        <f t="shared" si="11"/>
        <v>INR  Eight Hundred &amp; Eighty Seven  Only</v>
      </c>
      <c r="IA90" s="22">
        <v>11.01</v>
      </c>
      <c r="IB90" s="22" t="s">
        <v>222</v>
      </c>
      <c r="IC90" s="22" t="s">
        <v>156</v>
      </c>
      <c r="ID90" s="22">
        <v>70</v>
      </c>
      <c r="IE90" s="23" t="s">
        <v>87</v>
      </c>
      <c r="IF90" s="23"/>
      <c r="IG90" s="23"/>
      <c r="IH90" s="23"/>
      <c r="II90" s="23"/>
    </row>
    <row r="91" spans="1:243" s="22" customFormat="1" ht="15.75">
      <c r="A91" s="59">
        <v>12</v>
      </c>
      <c r="B91" s="60" t="s">
        <v>80</v>
      </c>
      <c r="C91" s="39" t="s">
        <v>157</v>
      </c>
      <c r="D91" s="73"/>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5"/>
      <c r="IA91" s="22">
        <v>12</v>
      </c>
      <c r="IB91" s="22" t="s">
        <v>80</v>
      </c>
      <c r="IC91" s="22" t="s">
        <v>157</v>
      </c>
      <c r="IE91" s="23"/>
      <c r="IF91" s="23"/>
      <c r="IG91" s="23"/>
      <c r="IH91" s="23"/>
      <c r="II91" s="23"/>
    </row>
    <row r="92" spans="1:243" s="22" customFormat="1" ht="116.25" customHeight="1">
      <c r="A92" s="63">
        <v>12.01</v>
      </c>
      <c r="B92" s="60" t="s">
        <v>177</v>
      </c>
      <c r="C92" s="39" t="s">
        <v>158</v>
      </c>
      <c r="D92" s="61">
        <v>0.19</v>
      </c>
      <c r="E92" s="62" t="s">
        <v>178</v>
      </c>
      <c r="F92" s="63">
        <v>4942.04</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9"/>
        <v>939</v>
      </c>
      <c r="BB92" s="54">
        <f t="shared" si="10"/>
        <v>939</v>
      </c>
      <c r="BC92" s="50" t="str">
        <f t="shared" si="11"/>
        <v>INR  Nine Hundred &amp; Thirty Nine  Only</v>
      </c>
      <c r="IA92" s="22">
        <v>12.01</v>
      </c>
      <c r="IB92" s="66" t="s">
        <v>177</v>
      </c>
      <c r="IC92" s="22" t="s">
        <v>158</v>
      </c>
      <c r="ID92" s="22">
        <v>0.19</v>
      </c>
      <c r="IE92" s="23" t="s">
        <v>178</v>
      </c>
      <c r="IF92" s="23"/>
      <c r="IG92" s="23"/>
      <c r="IH92" s="23"/>
      <c r="II92" s="23"/>
    </row>
    <row r="93" spans="1:243" s="22" customFormat="1" ht="114">
      <c r="A93" s="59">
        <v>12.02</v>
      </c>
      <c r="B93" s="64" t="s">
        <v>223</v>
      </c>
      <c r="C93" s="39" t="s">
        <v>159</v>
      </c>
      <c r="D93" s="61">
        <v>13</v>
      </c>
      <c r="E93" s="62" t="s">
        <v>225</v>
      </c>
      <c r="F93" s="63">
        <v>209.43</v>
      </c>
      <c r="G93" s="40"/>
      <c r="H93" s="24"/>
      <c r="I93" s="47" t="s">
        <v>38</v>
      </c>
      <c r="J93" s="48">
        <f t="shared" si="8"/>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3"/>
      <c r="BA93" s="42">
        <f t="shared" si="9"/>
        <v>2723</v>
      </c>
      <c r="BB93" s="54">
        <f t="shared" si="10"/>
        <v>2723</v>
      </c>
      <c r="BC93" s="50" t="str">
        <f t="shared" si="11"/>
        <v>INR  Two Thousand Seven Hundred &amp; Twenty Three  Only</v>
      </c>
      <c r="IA93" s="22">
        <v>12.02</v>
      </c>
      <c r="IB93" s="22" t="s">
        <v>223</v>
      </c>
      <c r="IC93" s="22" t="s">
        <v>159</v>
      </c>
      <c r="ID93" s="22">
        <v>13</v>
      </c>
      <c r="IE93" s="23" t="s">
        <v>225</v>
      </c>
      <c r="IF93" s="23"/>
      <c r="IG93" s="23"/>
      <c r="IH93" s="23"/>
      <c r="II93" s="23"/>
    </row>
    <row r="94" spans="1:243" s="22" customFormat="1" ht="75.75" customHeight="1">
      <c r="A94" s="59">
        <v>12.03</v>
      </c>
      <c r="B94" s="64" t="s">
        <v>224</v>
      </c>
      <c r="C94" s="39" t="s">
        <v>160</v>
      </c>
      <c r="D94" s="61">
        <v>24.88</v>
      </c>
      <c r="E94" s="62" t="s">
        <v>225</v>
      </c>
      <c r="F94" s="63">
        <v>149.72</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9"/>
        <v>3725</v>
      </c>
      <c r="BB94" s="54">
        <f t="shared" si="10"/>
        <v>3725</v>
      </c>
      <c r="BC94" s="50" t="str">
        <f t="shared" si="11"/>
        <v>INR  Three Thousand Seven Hundred &amp; Twenty Five  Only</v>
      </c>
      <c r="IA94" s="22">
        <v>12.03</v>
      </c>
      <c r="IB94" s="66" t="s">
        <v>224</v>
      </c>
      <c r="IC94" s="22" t="s">
        <v>160</v>
      </c>
      <c r="ID94" s="22">
        <v>24.88</v>
      </c>
      <c r="IE94" s="23" t="s">
        <v>225</v>
      </c>
      <c r="IF94" s="23"/>
      <c r="IG94" s="23"/>
      <c r="IH94" s="23"/>
      <c r="II94" s="23"/>
    </row>
    <row r="95" spans="1:55" ht="42.75">
      <c r="A95" s="25" t="s">
        <v>46</v>
      </c>
      <c r="B95" s="26"/>
      <c r="C95" s="27"/>
      <c r="D95" s="43"/>
      <c r="E95" s="43"/>
      <c r="F95" s="43"/>
      <c r="G95" s="43"/>
      <c r="H95" s="55"/>
      <c r="I95" s="55"/>
      <c r="J95" s="55"/>
      <c r="K95" s="55"/>
      <c r="L95" s="56"/>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57">
        <f>SUM(BA13:BA94)</f>
        <v>342729</v>
      </c>
      <c r="BB95" s="58">
        <f>SUM(BB13:BB94)</f>
        <v>342729</v>
      </c>
      <c r="BC95" s="50" t="str">
        <f>SpellNumber(L95,BB95)</f>
        <v>  Three Lakh Forty Two Thousand Seven Hundred &amp; Twenty Nine  Only</v>
      </c>
    </row>
    <row r="96" spans="1:55" ht="18">
      <c r="A96" s="26" t="s">
        <v>47</v>
      </c>
      <c r="B96" s="28"/>
      <c r="C96" s="29"/>
      <c r="D96" s="30"/>
      <c r="E96" s="44" t="s">
        <v>54</v>
      </c>
      <c r="F96" s="45"/>
      <c r="G96" s="31"/>
      <c r="H96" s="32"/>
      <c r="I96" s="32"/>
      <c r="J96" s="32"/>
      <c r="K96" s="33"/>
      <c r="L96" s="34"/>
      <c r="M96" s="35"/>
      <c r="N96" s="36"/>
      <c r="O96" s="22"/>
      <c r="P96" s="22"/>
      <c r="Q96" s="22"/>
      <c r="R96" s="22"/>
      <c r="S96" s="22"/>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7">
        <f>IF(ISBLANK(F96),0,IF(E96="Excess (+)",ROUND(BA95+(BA95*F96),2),IF(E96="Less (-)",ROUND(BA95+(BA95*F96*(-1)),2),IF(E96="At Par",BA95,0))))</f>
        <v>0</v>
      </c>
      <c r="BB96" s="38">
        <f>ROUND(BA96,0)</f>
        <v>0</v>
      </c>
      <c r="BC96" s="21" t="str">
        <f>SpellNumber($E$2,BB96)</f>
        <v>INR Zero Only</v>
      </c>
    </row>
    <row r="97" spans="1:55" ht="18">
      <c r="A97" s="25" t="s">
        <v>48</v>
      </c>
      <c r="B97" s="25"/>
      <c r="C97" s="68" t="str">
        <f>SpellNumber($E$2,BB96)</f>
        <v>INR Zero Only</v>
      </c>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row>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7" ht="15"/>
    <row r="288" ht="15"/>
    <row r="289" ht="15"/>
    <row r="290" ht="15"/>
    <row r="291" ht="15"/>
    <row r="292" ht="15"/>
  </sheetData>
  <sheetProtection password="9E83" sheet="1"/>
  <autoFilter ref="A11:BC97"/>
  <mergeCells count="48">
    <mergeCell ref="D89:BC89"/>
    <mergeCell ref="D91:BC91"/>
    <mergeCell ref="D78:BC78"/>
    <mergeCell ref="D79:BC79"/>
    <mergeCell ref="D81:BC81"/>
    <mergeCell ref="D83:BC83"/>
    <mergeCell ref="D85:BC85"/>
    <mergeCell ref="D87:BC87"/>
    <mergeCell ref="D64:BC64"/>
    <mergeCell ref="D65:BC65"/>
    <mergeCell ref="D68:BC68"/>
    <mergeCell ref="D69:BC69"/>
    <mergeCell ref="D71:BC71"/>
    <mergeCell ref="D74:BC74"/>
    <mergeCell ref="D51:BC51"/>
    <mergeCell ref="D53:BC53"/>
    <mergeCell ref="D55:BC55"/>
    <mergeCell ref="D57:BC57"/>
    <mergeCell ref="D59:BC59"/>
    <mergeCell ref="D61:BC61"/>
    <mergeCell ref="D41:BC41"/>
    <mergeCell ref="D43:BC43"/>
    <mergeCell ref="D44:BC44"/>
    <mergeCell ref="D46:BC46"/>
    <mergeCell ref="D48:BC48"/>
    <mergeCell ref="D50:BC50"/>
    <mergeCell ref="D31:BC31"/>
    <mergeCell ref="D32:BC32"/>
    <mergeCell ref="D34:BC34"/>
    <mergeCell ref="D36:BC36"/>
    <mergeCell ref="D37:BC37"/>
    <mergeCell ref="D39:BC39"/>
    <mergeCell ref="D16:BC16"/>
    <mergeCell ref="D17:BC17"/>
    <mergeCell ref="D19:BC19"/>
    <mergeCell ref="D20:BC20"/>
    <mergeCell ref="D23:BC23"/>
    <mergeCell ref="D29:BC29"/>
    <mergeCell ref="A9:BC9"/>
    <mergeCell ref="C97:BC97"/>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6">
      <formula1>IF(E96="Select",-1,IF(E96="At Par",0,0))</formula1>
      <formula2>IF(E96="Select",-1,IF(E96="At Par",0,0.99))</formula2>
    </dataValidation>
    <dataValidation type="list" allowBlank="1" showErrorMessage="1" sqref="E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6">
      <formula1>0</formula1>
      <formula2>99.9</formula2>
    </dataValidation>
    <dataValidation type="list" allowBlank="1" showErrorMessage="1" sqref="D13:D14 K15 D16:D17 K18 D19:D20 K21:K22 D23 K24:K28 D29 K30 D31:D32 K33 D34 K35 D36:D37 K38 D39 K40 D41 K42 D43:D44 K45 D46 K47 D48 K49 D50:D51 K52 D53 K54 D55 K56 D57 K58 D59 K60 D61 K62:K63 D64:D65 K66:K67 D68:D69 K70 D71 K72:K73 D74 K75:K77 D78:D79 K80 D81 K82 D83 K84 D85 K86 D87 K88 D89 K90 K92:K94 D9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8 G30:H30 G33:H33 G35:H35 G38:H38 G40:H40 G42:H42 G45:H45 G47:H47 G49:H49 G52:H52 G54:H54 G56:H56 G58:H58 G60:H60 G62:H63 G66:H67 G70:H70 G72:H73 G75:H77 G80:H80 G82:H82 G84:H84 G86:H86 G88:H88 G90:H90 G92:H94">
      <formula1>0</formula1>
      <formula2>999999999999999</formula2>
    </dataValidation>
    <dataValidation allowBlank="1" showInputMessage="1" showErrorMessage="1" promptTitle="Addition / Deduction" prompt="Please Choose the correct One" sqref="J15 J18 J21:J22 J24:J28 J30 J33 J35 J38 J40 J42 J45 J47 J49 J52 J54 J56 J58 J60 J62:J63 J66:J67 J70 J72:J73 J75:J77 J80 J82 J84 J86 J88 J90 J92:J94">
      <formula1>0</formula1>
      <formula2>0</formula2>
    </dataValidation>
    <dataValidation type="list" showErrorMessage="1" sqref="I15 I18 I21:I22 I24:I28 I30 I33 I35 I38 I40 I42 I45 I47 I49 I52 I54 I56 I58 I60 I62:I63 I66:I67 I70 I72:I73 I75:I77 I80 I82 I84 I86 I88 I90 I92:I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8 N30:O30 N33:O33 N35:O35 N38:O38 N40:O40 N42:O42 N45:O45 N47:O47 N49:O49 N52:O52 N54:O54 N56:O56 N58:O58 N60:O60 N62:O63 N66:O67 N70:O70 N72:O73 N75:O77 N80:O80 N82:O82 N84:O84 N86:O86 N88:O88 N90:O90 N92:O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R28 R30 R33 R35 R38 R40 R42 R45 R47 R49 R52 R54 R56 R58 R60 R62:R63 R66:R67 R70 R72:R73 R75:R77 R80 R82 R84 R86 R88 R90 R92:R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Q28 Q30 Q33 Q35 Q38 Q40 Q42 Q45 Q47 Q49 Q52 Q54 Q56 Q58 Q60 Q62:Q63 Q66:Q67 Q70 Q72:Q73 Q75:Q77 Q80 Q82 Q84 Q86 Q88 Q90 Q92:Q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M28 M30 M33 M35 M38 M40 M42 M45 M47 M49 M52 M54 M56 M58 M60 M62:M63 M66:M67 M70 M72:M73 M75:M77 M80 M82 M84 M86 M88 M90 M92:M9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D28 D30 D33 D35 D38 D40 D42 D45 D47 D49 D52 D54 D56 D58 D60 D62:D63 D66:D67 D70 D72:D73 D75:D77 D80 D82 D84 D86 D88 D90 D92:D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F28 F30 F33 F35 F38 F40 F42 F45 F47 F49 F52 F54 F56 F58 F60 F62:F63 F66:F67 F70 F72:F73 F75:F77 F80 F82 F84 F86 F88 F90 F92:F94">
      <formula1>0</formula1>
      <formula2>999999999999999</formula2>
    </dataValidation>
    <dataValidation type="list" allowBlank="1" showInputMessage="1" showErrorMessage="1" sqref="L9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4 L93">
      <formula1>"INR"</formula1>
    </dataValidation>
    <dataValidation allowBlank="1" showInputMessage="1" showErrorMessage="1" promptTitle="Itemcode/Make" prompt="Please enter text" sqref="C13:C94">
      <formula1>0</formula1>
      <formula2>0</formula2>
    </dataValidation>
    <dataValidation type="decimal" allowBlank="1" showInputMessage="1" showErrorMessage="1" errorTitle="Invalid Entry" error="Only Numeric Values are allowed. " sqref="A13:A94">
      <formula1>0</formula1>
      <formula2>999999999999999</formula2>
    </dataValidation>
  </dataValidations>
  <printOptions/>
  <pageMargins left="0.7"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2021-08-10T09:35:26Z</cp:lastPrinted>
  <dcterms:created xsi:type="dcterms:W3CDTF">2009-01-30T06:42:42Z</dcterms:created>
  <dcterms:modified xsi:type="dcterms:W3CDTF">2021-08-10T09:37:17Z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