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<sst xmlns="http://schemas.openxmlformats.org/spreadsheetml/2006/main" count="1155" uniqueCount="257">
  <si>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</si>
  <si>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</si>
  <si>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</si>
  <si>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</si>
  <si>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</si>
  <si>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</si>
  <si>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</si>
  <si>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</si>
  <si>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</si>
  <si>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</si>
  <si>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</si>
  <si>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</si>
  <si>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</si>
  <si>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</si>
  <si>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</si>
  <si>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</si>
  <si>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</si>
  <si>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</si>
  <si>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</si>
  <si>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</si>
  <si>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</si>
  <si>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</si>
  <si>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</si>
  <si>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</si>
  <si>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</si>
  <si>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</si>
  <si>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</si>
  <si>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</si>
  <si>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</si>
  <si>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</si>
  <si>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</si>
  <si>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</si>
  <si>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</si>
  <si>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</si>
  <si>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</si>
  <si>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</si>
  <si>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</si>
  <si>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</si>
  <si>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</si>
  <si>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</si>
  <si>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</si>
  <si>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</si>
  <si>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</si>
  <si>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</si>
  <si>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</si>
  <si>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</si>
  <si>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</si>
  <si>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</si>
  <si>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</si>
  <si>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</si>
  <si>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</si>
  <si>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</si>
  <si>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</si>
  <si>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</si>
  <si>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</si>
  <si>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</si>
  <si>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</si>
  <si>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</si>
  <si>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</si>
  <si>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</si>
  <si>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</si>
  <si>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</si>
  <si>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</si>
  <si>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</si>
  <si>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</si>
  <si>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New work (three or more coats)</t>
  </si>
  <si>
    <t>CONCRETE WORK</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</si>
  <si>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</si>
  <si>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</si>
  <si>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</si>
  <si>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</si>
  <si>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</si>
  <si>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</si>
  <si>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</si>
  <si>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</si>
  <si>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</si>
  <si>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</si>
  <si>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</si>
  <si>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</si>
  <si>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</si>
  <si>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</si>
  <si>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</si>
  <si>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</si>
  <si>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</si>
  <si>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</si>
  <si>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</si>
  <si>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</si>
  <si>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</si>
  <si>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</si>
  <si>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</si>
  <si>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</si>
  <si>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</si>
  <si>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</si>
  <si>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</si>
  <si>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10/C/D3/2021-22/01</t>
  </si>
  <si>
    <t>Name of Work: Setting right of vacant house no 4008 ACES</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</si>
  <si>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</si>
  <si>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</si>
  <si>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</si>
  <si>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</si>
  <si>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</si>
  <si>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</si>
  <si>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</si>
  <si>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</si>
  <si>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Edges of slabs and breaks in floors and walls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</si>
  <si>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</si>
  <si>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</si>
  <si>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above plinth level.</t>
  </si>
  <si>
    <t xml:space="preserve">Add for using extra cement in the items of design mix over and above the specified cement content therein. </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</si>
  <si>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</si>
  <si>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</si>
  <si>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</si>
  <si>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</si>
  <si>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</si>
  <si>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WOOD AND PVC WORK</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</si>
  <si>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</si>
  <si>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</si>
  <si>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</si>
  <si>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</si>
  <si>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</si>
  <si>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</si>
  <si>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</si>
  <si>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</si>
  <si>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</si>
  <si>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</si>
  <si>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</si>
  <si>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</si>
  <si>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</si>
  <si>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</si>
  <si>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</si>
  <si>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</si>
  <si>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</si>
  <si>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</si>
  <si>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</si>
  <si>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</si>
  <si>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</si>
  <si>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</si>
  <si>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</si>
  <si>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Pointing on brick work or brick flooring with cement mortar 1:3 (1 cement : 3 fine sand):</t>
  </si>
  <si>
    <t>White washing with lime to give an even shade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</si>
  <si>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</si>
  <si>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</si>
  <si>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</si>
  <si>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</si>
  <si>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Polishing on wood work with ready made wax polish of approved brand and manufacture :</t>
  </si>
  <si>
    <t>Old work</t>
  </si>
  <si>
    <t>Distempering with 1st quality acrylic  distemper (ready made) having VOC content less than 50 gm per ltr. of approved manufacturer and of required shade and colour complete. as per manufacturer's specification.</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</si>
  <si>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</si>
  <si>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</si>
  <si>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</si>
  <si>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</si>
  <si>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</si>
  <si>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</si>
  <si>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</si>
  <si>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</si>
  <si>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</si>
  <si>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</si>
  <si>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</si>
  <si>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</si>
  <si>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</si>
  <si>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</si>
  <si>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</si>
  <si>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</si>
  <si>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</si>
  <si>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</si>
  <si>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</si>
  <si>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</si>
  <si>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</si>
  <si>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</si>
  <si>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</si>
  <si>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</si>
  <si>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</si>
  <si>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</si>
  <si>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</si>
  <si>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</si>
  <si>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</si>
  <si>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</si>
  <si>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</si>
  <si>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</si>
  <si>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</si>
  <si>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</si>
  <si>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</si>
  <si>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</si>
  <si>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</si>
  <si>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</si>
  <si>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</si>
  <si>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</si>
  <si>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</si>
  <si>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</si>
  <si>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</si>
  <si>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</si>
  <si>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</si>
  <si>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</si>
  <si>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</si>
  <si>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</si>
  <si>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</si>
  <si>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</si>
  <si>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20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</si>
  <si>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</si>
  <si>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</si>
  <si>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</si>
  <si>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</si>
  <si>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</si>
  <si>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</si>
  <si>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</si>
  <si>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</si>
  <si>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</si>
  <si>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</si>
  <si>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</si>
  <si>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</si>
  <si>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</si>
  <si>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</si>
  <si>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</si>
  <si>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</si>
  <si>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</si>
  <si>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</si>
  <si>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</si>
  <si>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</si>
  <si>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</si>
  <si>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</si>
  <si>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</si>
  <si>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</si>
  <si>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</si>
  <si>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</si>
  <si>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</si>
  <si>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</si>
  <si>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</si>
  <si>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</si>
  <si>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</si>
  <si>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</si>
  <si>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</si>
  <si>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</si>
  <si>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</si>
  <si>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</si>
  <si>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</si>
  <si>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</si>
  <si>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</si>
  <si>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</si>
  <si>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</si>
  <si>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</si>
  <si>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</si>
  <si>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</si>
  <si>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</si>
  <si>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</si>
  <si>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</si>
  <si>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</si>
  <si>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</si>
  <si>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</si>
  <si>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</si>
  <si>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"Providing and fixing 15 mm nominal bore  C.P brass two way  bib cock of L&amp;K or approved equivalent make.</t>
  </si>
  <si>
    <t xml:space="preserve">Providing and fixing 15 mm nominal bore two way angle valve of make L&amp;K or approved equivalent make.
</t>
  </si>
  <si>
    <t xml:space="preserve">Brick work with available  bricks in superstructure above plinth level up to floor v level in all shapes and sizes in:      
</t>
  </si>
  <si>
    <t>quintal</t>
  </si>
  <si>
    <t>per litre</t>
  </si>
  <si>
    <t>Cum</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</si>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</sst>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8"/>
  <sheetViews>
    <sheetView showGridLines="0" view="pageBreakPreview" zoomScaleNormal="85" zoomScaleSheetLayoutView="100" zoomScalePageLayoutView="0" workbookViewId="0" topLeftCell="A234">
      <selection activeCell="F235" sqref="F23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95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96</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96</v>
      </c>
      <c r="IE13" s="22"/>
      <c r="IF13" s="22"/>
      <c r="IG13" s="22"/>
      <c r="IH13" s="22"/>
      <c r="II13" s="22"/>
    </row>
    <row r="14" spans="1:243" s="21" customFormat="1" ht="173.25">
      <c r="A14" s="60">
        <v>1.01</v>
      </c>
      <c r="B14" s="61" t="s">
        <v>97</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97</v>
      </c>
      <c r="IE14" s="22"/>
      <c r="IF14" s="22"/>
      <c r="IG14" s="22"/>
      <c r="IH14" s="22"/>
      <c r="II14" s="22"/>
    </row>
    <row r="15" spans="1:243" s="21" customFormat="1" ht="28.5">
      <c r="A15" s="60">
        <v>1.02</v>
      </c>
      <c r="B15" s="61" t="s">
        <v>98</v>
      </c>
      <c r="C15" s="34"/>
      <c r="D15" s="64">
        <v>2</v>
      </c>
      <c r="E15" s="65" t="s">
        <v>46</v>
      </c>
      <c r="F15" s="62">
        <v>221.22</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442.44</v>
      </c>
      <c r="BB15" s="54">
        <f>BA15+SUM(N15:AZ15)</f>
        <v>442.44</v>
      </c>
      <c r="BC15" s="59" t="str">
        <f>SpellNumber(L15,BB15)</f>
        <v>INR  Four Hundred &amp; Forty Two  and Paise Forty Four Only</v>
      </c>
      <c r="IA15" s="21">
        <v>1.02</v>
      </c>
      <c r="IB15" s="21" t="s">
        <v>98</v>
      </c>
      <c r="ID15" s="21">
        <v>2</v>
      </c>
      <c r="IE15" s="22" t="s">
        <v>46</v>
      </c>
      <c r="IF15" s="22"/>
      <c r="IG15" s="22"/>
      <c r="IH15" s="22"/>
      <c r="II15" s="22"/>
    </row>
    <row r="16" spans="1:243" s="21" customFormat="1" ht="15.75">
      <c r="A16" s="60">
        <v>2</v>
      </c>
      <c r="B16" s="61" t="s">
        <v>66</v>
      </c>
      <c r="C16" s="34"/>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66</v>
      </c>
      <c r="IE16" s="22"/>
      <c r="IF16" s="22"/>
      <c r="IG16" s="22"/>
      <c r="IH16" s="22"/>
      <c r="II16" s="22"/>
    </row>
    <row r="17" spans="1:243" s="21" customFormat="1" ht="46.5" customHeight="1">
      <c r="A17" s="60">
        <v>2.01</v>
      </c>
      <c r="B17" s="61" t="s">
        <v>99</v>
      </c>
      <c r="C17" s="34"/>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2.01</v>
      </c>
      <c r="IB17" s="21" t="s">
        <v>99</v>
      </c>
      <c r="IE17" s="22"/>
      <c r="IF17" s="22"/>
      <c r="IG17" s="22"/>
      <c r="IH17" s="22"/>
      <c r="II17" s="22"/>
    </row>
    <row r="18" spans="1:243" s="21" customFormat="1" ht="64.5" customHeight="1">
      <c r="A18" s="60">
        <v>2.02</v>
      </c>
      <c r="B18" s="61" t="s">
        <v>52</v>
      </c>
      <c r="C18" s="34"/>
      <c r="D18" s="64">
        <v>1</v>
      </c>
      <c r="E18" s="65" t="s">
        <v>46</v>
      </c>
      <c r="F18" s="62">
        <v>5952.3</v>
      </c>
      <c r="G18" s="46"/>
      <c r="H18" s="40"/>
      <c r="I18" s="41" t="s">
        <v>33</v>
      </c>
      <c r="J18" s="42">
        <f aca="true" t="shared" si="0" ref="J18:J23">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aca="true" t="shared" si="1" ref="BA18:BA23">total_amount_ba($B$2,$D$2,D18,F18,J18,K18,M18)</f>
        <v>5952.3</v>
      </c>
      <c r="BB18" s="54">
        <f aca="true" t="shared" si="2" ref="BB18:BB23">BA18+SUM(N18:AZ18)</f>
        <v>5952.3</v>
      </c>
      <c r="BC18" s="59" t="str">
        <f aca="true" t="shared" si="3" ref="BC18:BC23">SpellNumber(L18,BB18)</f>
        <v>INR  Five Thousand Nine Hundred &amp; Fifty Two  and Paise Thirty Only</v>
      </c>
      <c r="IA18" s="21">
        <v>2.02</v>
      </c>
      <c r="IB18" s="21" t="s">
        <v>52</v>
      </c>
      <c r="ID18" s="21">
        <v>1</v>
      </c>
      <c r="IE18" s="22" t="s">
        <v>46</v>
      </c>
      <c r="IF18" s="22"/>
      <c r="IG18" s="22"/>
      <c r="IH18" s="22"/>
      <c r="II18" s="22"/>
    </row>
    <row r="19" spans="1:243" s="21" customFormat="1" ht="141.75" customHeight="1">
      <c r="A19" s="60">
        <v>2.03</v>
      </c>
      <c r="B19" s="61" t="s">
        <v>100</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2.03</v>
      </c>
      <c r="IB19" s="21" t="s">
        <v>100</v>
      </c>
      <c r="IE19" s="22"/>
      <c r="IF19" s="22"/>
      <c r="IG19" s="22"/>
      <c r="IH19" s="22"/>
      <c r="II19" s="22"/>
    </row>
    <row r="20" spans="1:243" s="21" customFormat="1" ht="66.75" customHeight="1">
      <c r="A20" s="60">
        <v>2.04</v>
      </c>
      <c r="B20" s="61" t="s">
        <v>67</v>
      </c>
      <c r="C20" s="34"/>
      <c r="D20" s="64">
        <v>0.5</v>
      </c>
      <c r="E20" s="65" t="s">
        <v>46</v>
      </c>
      <c r="F20" s="62">
        <v>7500.66</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3750.33</v>
      </c>
      <c r="BB20" s="54">
        <f t="shared" si="2"/>
        <v>3750.33</v>
      </c>
      <c r="BC20" s="59" t="str">
        <f t="shared" si="3"/>
        <v>INR  Three Thousand Seven Hundred &amp; Fifty  and Paise Thirty Three Only</v>
      </c>
      <c r="IA20" s="21">
        <v>2.04</v>
      </c>
      <c r="IB20" s="21" t="s">
        <v>67</v>
      </c>
      <c r="ID20" s="21">
        <v>0.5</v>
      </c>
      <c r="IE20" s="22" t="s">
        <v>46</v>
      </c>
      <c r="IF20" s="22"/>
      <c r="IG20" s="22"/>
      <c r="IH20" s="22"/>
      <c r="II20" s="22"/>
    </row>
    <row r="21" spans="1:243" s="21" customFormat="1" ht="139.5" customHeight="1">
      <c r="A21" s="60">
        <v>2.05</v>
      </c>
      <c r="B21" s="61" t="s">
        <v>101</v>
      </c>
      <c r="C21" s="34"/>
      <c r="D21" s="64">
        <v>3</v>
      </c>
      <c r="E21" s="65" t="s">
        <v>43</v>
      </c>
      <c r="F21" s="62">
        <v>538.4</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1615.2</v>
      </c>
      <c r="BB21" s="54">
        <f t="shared" si="2"/>
        <v>1615.2</v>
      </c>
      <c r="BC21" s="59" t="str">
        <f t="shared" si="3"/>
        <v>INR  One Thousand Six Hundred &amp; Fifteen  and Paise Twenty Only</v>
      </c>
      <c r="IA21" s="21">
        <v>2.05</v>
      </c>
      <c r="IB21" s="21" t="s">
        <v>101</v>
      </c>
      <c r="ID21" s="21">
        <v>3</v>
      </c>
      <c r="IE21" s="22" t="s">
        <v>43</v>
      </c>
      <c r="IF21" s="22"/>
      <c r="IG21" s="22"/>
      <c r="IH21" s="22"/>
      <c r="II21" s="22"/>
    </row>
    <row r="22" spans="1:243" s="21" customFormat="1" ht="18" customHeight="1">
      <c r="A22" s="60">
        <v>3</v>
      </c>
      <c r="B22" s="61" t="s">
        <v>102</v>
      </c>
      <c r="C22" s="34"/>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3</v>
      </c>
      <c r="IB22" s="21" t="s">
        <v>102</v>
      </c>
      <c r="IE22" s="22"/>
      <c r="IF22" s="22"/>
      <c r="IG22" s="22"/>
      <c r="IH22" s="22"/>
      <c r="II22" s="22"/>
    </row>
    <row r="23" spans="1:243" s="21" customFormat="1" ht="171" customHeight="1">
      <c r="A23" s="60">
        <v>3.01</v>
      </c>
      <c r="B23" s="61" t="s">
        <v>53</v>
      </c>
      <c r="C23" s="34"/>
      <c r="D23" s="64">
        <v>8.5</v>
      </c>
      <c r="E23" s="65" t="s">
        <v>46</v>
      </c>
      <c r="F23" s="62">
        <v>8560.98</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72768.33</v>
      </c>
      <c r="BB23" s="54">
        <f t="shared" si="2"/>
        <v>72768.33</v>
      </c>
      <c r="BC23" s="59" t="str">
        <f t="shared" si="3"/>
        <v>INR  Seventy Two Thousand Seven Hundred &amp; Sixty Eight  and Paise Thirty Three Only</v>
      </c>
      <c r="IA23" s="21">
        <v>3.01</v>
      </c>
      <c r="IB23" s="21" t="s">
        <v>53</v>
      </c>
      <c r="ID23" s="21">
        <v>8.5</v>
      </c>
      <c r="IE23" s="22" t="s">
        <v>46</v>
      </c>
      <c r="IF23" s="22"/>
      <c r="IG23" s="22"/>
      <c r="IH23" s="22"/>
      <c r="II23" s="22"/>
    </row>
    <row r="24" spans="1:243" s="21" customFormat="1" ht="31.5" customHeight="1">
      <c r="A24" s="60">
        <v>3.02</v>
      </c>
      <c r="B24" s="61" t="s">
        <v>103</v>
      </c>
      <c r="C24" s="34"/>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3.02</v>
      </c>
      <c r="IB24" s="21" t="s">
        <v>103</v>
      </c>
      <c r="IE24" s="22"/>
      <c r="IF24" s="22"/>
      <c r="IG24" s="22"/>
      <c r="IH24" s="22"/>
      <c r="II24" s="22"/>
    </row>
    <row r="25" spans="1:243" s="21" customFormat="1" ht="31.5" customHeight="1">
      <c r="A25" s="60">
        <v>3.03</v>
      </c>
      <c r="B25" s="61" t="s">
        <v>61</v>
      </c>
      <c r="C25" s="34"/>
      <c r="D25" s="64">
        <v>62</v>
      </c>
      <c r="E25" s="65" t="s">
        <v>43</v>
      </c>
      <c r="F25" s="62">
        <v>607.6</v>
      </c>
      <c r="G25" s="46"/>
      <c r="H25" s="40"/>
      <c r="I25" s="41" t="s">
        <v>33</v>
      </c>
      <c r="J25" s="42">
        <f aca="true" t="shared" si="4" ref="J25:J87">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5" ref="BA25:BA87">total_amount_ba($B$2,$D$2,D25,F25,J25,K25,M25)</f>
        <v>37671.2</v>
      </c>
      <c r="BB25" s="54">
        <f aca="true" t="shared" si="6" ref="BB25:BB87">BA25+SUM(N25:AZ25)</f>
        <v>37671.2</v>
      </c>
      <c r="BC25" s="59" t="str">
        <f aca="true" t="shared" si="7" ref="BC25:BC87">SpellNumber(L25,BB25)</f>
        <v>INR  Thirty Seven Thousand Six Hundred &amp; Seventy One  and Paise Twenty Only</v>
      </c>
      <c r="IA25" s="21">
        <v>3.03</v>
      </c>
      <c r="IB25" s="21" t="s">
        <v>61</v>
      </c>
      <c r="ID25" s="21">
        <v>62</v>
      </c>
      <c r="IE25" s="22" t="s">
        <v>43</v>
      </c>
      <c r="IF25" s="22"/>
      <c r="IG25" s="22"/>
      <c r="IH25" s="22"/>
      <c r="II25" s="22"/>
    </row>
    <row r="26" spans="1:243" s="21" customFormat="1" ht="18" customHeight="1">
      <c r="A26" s="60">
        <v>3.04</v>
      </c>
      <c r="B26" s="61" t="s">
        <v>104</v>
      </c>
      <c r="C26" s="34"/>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3.04</v>
      </c>
      <c r="IB26" s="21" t="s">
        <v>104</v>
      </c>
      <c r="IE26" s="22"/>
      <c r="IF26" s="22"/>
      <c r="IG26" s="22"/>
      <c r="IH26" s="22"/>
      <c r="II26" s="22"/>
    </row>
    <row r="27" spans="1:243" s="21" customFormat="1" ht="31.5" customHeight="1">
      <c r="A27" s="60">
        <v>3.05</v>
      </c>
      <c r="B27" s="61" t="s">
        <v>62</v>
      </c>
      <c r="C27" s="34"/>
      <c r="D27" s="64">
        <v>32</v>
      </c>
      <c r="E27" s="65" t="s">
        <v>44</v>
      </c>
      <c r="F27" s="62">
        <v>151.91</v>
      </c>
      <c r="G27" s="46"/>
      <c r="H27" s="40"/>
      <c r="I27" s="41" t="s">
        <v>33</v>
      </c>
      <c r="J27" s="42">
        <f t="shared" si="4"/>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5"/>
        <v>4861.12</v>
      </c>
      <c r="BB27" s="54">
        <f t="shared" si="6"/>
        <v>4861.12</v>
      </c>
      <c r="BC27" s="59" t="str">
        <f t="shared" si="7"/>
        <v>INR  Four Thousand Eight Hundred &amp; Sixty One  and Paise Twelve Only</v>
      </c>
      <c r="IA27" s="21">
        <v>3.05</v>
      </c>
      <c r="IB27" s="21" t="s">
        <v>62</v>
      </c>
      <c r="ID27" s="21">
        <v>32</v>
      </c>
      <c r="IE27" s="22" t="s">
        <v>44</v>
      </c>
      <c r="IF27" s="22"/>
      <c r="IG27" s="22"/>
      <c r="IH27" s="22"/>
      <c r="II27" s="22"/>
    </row>
    <row r="28" spans="1:243" s="21" customFormat="1" ht="108" customHeight="1">
      <c r="A28" s="60">
        <v>3.06</v>
      </c>
      <c r="B28" s="61" t="s">
        <v>105</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3.06</v>
      </c>
      <c r="IB28" s="21" t="s">
        <v>105</v>
      </c>
      <c r="IE28" s="22"/>
      <c r="IF28" s="22"/>
      <c r="IG28" s="22"/>
      <c r="IH28" s="22"/>
      <c r="II28" s="22"/>
    </row>
    <row r="29" spans="1:243" s="21" customFormat="1" ht="31.5" customHeight="1">
      <c r="A29" s="63">
        <v>3.07</v>
      </c>
      <c r="B29" s="61" t="s">
        <v>106</v>
      </c>
      <c r="C29" s="34"/>
      <c r="D29" s="64">
        <v>5</v>
      </c>
      <c r="E29" s="65" t="s">
        <v>43</v>
      </c>
      <c r="F29" s="62">
        <v>252.08</v>
      </c>
      <c r="G29" s="46"/>
      <c r="H29" s="40"/>
      <c r="I29" s="41" t="s">
        <v>33</v>
      </c>
      <c r="J29" s="42">
        <f t="shared" si="4"/>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 t="shared" si="5"/>
        <v>1260.4</v>
      </c>
      <c r="BB29" s="54">
        <f t="shared" si="6"/>
        <v>1260.4</v>
      </c>
      <c r="BC29" s="59" t="str">
        <f t="shared" si="7"/>
        <v>INR  One Thousand Two Hundred &amp; Sixty  and Paise Forty Only</v>
      </c>
      <c r="IA29" s="21">
        <v>3.07</v>
      </c>
      <c r="IB29" s="21" t="s">
        <v>106</v>
      </c>
      <c r="ID29" s="21">
        <v>5</v>
      </c>
      <c r="IE29" s="22" t="s">
        <v>43</v>
      </c>
      <c r="IF29" s="22"/>
      <c r="IG29" s="22"/>
      <c r="IH29" s="22"/>
      <c r="II29" s="22"/>
    </row>
    <row r="30" spans="1:243" s="21" customFormat="1" ht="63.75" customHeight="1">
      <c r="A30" s="60">
        <v>3.08</v>
      </c>
      <c r="B30" s="61" t="s">
        <v>107</v>
      </c>
      <c r="C30" s="34"/>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3.08</v>
      </c>
      <c r="IB30" s="21" t="s">
        <v>107</v>
      </c>
      <c r="IE30" s="22"/>
      <c r="IF30" s="22"/>
      <c r="IG30" s="22"/>
      <c r="IH30" s="22"/>
      <c r="II30" s="22"/>
    </row>
    <row r="31" spans="1:243" s="21" customFormat="1" ht="31.5" customHeight="1">
      <c r="A31" s="60">
        <v>3.09</v>
      </c>
      <c r="B31" s="61" t="s">
        <v>54</v>
      </c>
      <c r="C31" s="34"/>
      <c r="D31" s="64">
        <v>700</v>
      </c>
      <c r="E31" s="65" t="s">
        <v>59</v>
      </c>
      <c r="F31" s="62">
        <v>73.21</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51247</v>
      </c>
      <c r="BB31" s="54">
        <f t="shared" si="6"/>
        <v>51247</v>
      </c>
      <c r="BC31" s="59" t="str">
        <f t="shared" si="7"/>
        <v>INR  Fifty One Thousand Two Hundred &amp; Forty Seven  Only</v>
      </c>
      <c r="IA31" s="21">
        <v>3.09</v>
      </c>
      <c r="IB31" s="21" t="s">
        <v>54</v>
      </c>
      <c r="ID31" s="21">
        <v>700</v>
      </c>
      <c r="IE31" s="22" t="s">
        <v>59</v>
      </c>
      <c r="IF31" s="22"/>
      <c r="IG31" s="22"/>
      <c r="IH31" s="22"/>
      <c r="II31" s="22"/>
    </row>
    <row r="32" spans="1:243" s="21" customFormat="1" ht="31.5" customHeight="1">
      <c r="A32" s="63">
        <v>3.1</v>
      </c>
      <c r="B32" s="61" t="s">
        <v>68</v>
      </c>
      <c r="C32" s="34"/>
      <c r="D32" s="64">
        <v>45</v>
      </c>
      <c r="E32" s="65" t="s">
        <v>44</v>
      </c>
      <c r="F32" s="62">
        <v>51.64</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2323.8</v>
      </c>
      <c r="BB32" s="54">
        <f t="shared" si="6"/>
        <v>2323.8</v>
      </c>
      <c r="BC32" s="59" t="str">
        <f t="shared" si="7"/>
        <v>INR  Two Thousand Three Hundred &amp; Twenty Three  and Paise Eighty Only</v>
      </c>
      <c r="IA32" s="21">
        <v>3.1</v>
      </c>
      <c r="IB32" s="21" t="s">
        <v>68</v>
      </c>
      <c r="ID32" s="21">
        <v>45</v>
      </c>
      <c r="IE32" s="22" t="s">
        <v>44</v>
      </c>
      <c r="IF32" s="22"/>
      <c r="IG32" s="22"/>
      <c r="IH32" s="22"/>
      <c r="II32" s="22"/>
    </row>
    <row r="33" spans="1:243" s="21" customFormat="1" ht="47.25" customHeight="1">
      <c r="A33" s="60">
        <v>3.11</v>
      </c>
      <c r="B33" s="61" t="s">
        <v>108</v>
      </c>
      <c r="C33" s="34"/>
      <c r="D33" s="64">
        <v>1</v>
      </c>
      <c r="E33" s="65" t="s">
        <v>252</v>
      </c>
      <c r="F33" s="62">
        <v>590.36</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590.36</v>
      </c>
      <c r="BB33" s="54">
        <f t="shared" si="6"/>
        <v>590.36</v>
      </c>
      <c r="BC33" s="59" t="str">
        <f t="shared" si="7"/>
        <v>INR  Five Hundred &amp; Ninety  and Paise Thirty Six Only</v>
      </c>
      <c r="IA33" s="21">
        <v>3.11</v>
      </c>
      <c r="IB33" s="21" t="s">
        <v>108</v>
      </c>
      <c r="ID33" s="21">
        <v>1</v>
      </c>
      <c r="IE33" s="22" t="s">
        <v>252</v>
      </c>
      <c r="IF33" s="22"/>
      <c r="IG33" s="22"/>
      <c r="IH33" s="22"/>
      <c r="II33" s="22"/>
    </row>
    <row r="34" spans="1:243" s="21" customFormat="1" ht="16.5" customHeight="1">
      <c r="A34" s="60">
        <v>4</v>
      </c>
      <c r="B34" s="61" t="s">
        <v>109</v>
      </c>
      <c r="C34" s="34"/>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4</v>
      </c>
      <c r="IB34" s="21" t="s">
        <v>109</v>
      </c>
      <c r="IE34" s="22"/>
      <c r="IF34" s="22"/>
      <c r="IG34" s="22"/>
      <c r="IH34" s="22"/>
      <c r="II34" s="22"/>
    </row>
    <row r="35" spans="1:243" s="21" customFormat="1" ht="31.5" customHeight="1">
      <c r="A35" s="60">
        <v>4.01</v>
      </c>
      <c r="B35" s="61" t="s">
        <v>110</v>
      </c>
      <c r="C35" s="34"/>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4.01</v>
      </c>
      <c r="IB35" s="21" t="s">
        <v>110</v>
      </c>
      <c r="IE35" s="22"/>
      <c r="IF35" s="22"/>
      <c r="IG35" s="22"/>
      <c r="IH35" s="22"/>
      <c r="II35" s="22"/>
    </row>
    <row r="36" spans="1:243" s="21" customFormat="1" ht="42.75">
      <c r="A36" s="60">
        <v>4.02</v>
      </c>
      <c r="B36" s="61" t="s">
        <v>63</v>
      </c>
      <c r="C36" s="34"/>
      <c r="D36" s="64">
        <v>5</v>
      </c>
      <c r="E36" s="65" t="s">
        <v>46</v>
      </c>
      <c r="F36" s="62">
        <v>6655.37</v>
      </c>
      <c r="G36" s="46"/>
      <c r="H36" s="40"/>
      <c r="I36" s="41" t="s">
        <v>33</v>
      </c>
      <c r="J36" s="42">
        <f t="shared" si="4"/>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5"/>
        <v>33276.85</v>
      </c>
      <c r="BB36" s="54">
        <f t="shared" si="6"/>
        <v>33276.85</v>
      </c>
      <c r="BC36" s="59" t="str">
        <f t="shared" si="7"/>
        <v>INR  Thirty Three Thousand Two Hundred &amp; Seventy Six  and Paise Eighty Five Only</v>
      </c>
      <c r="IA36" s="21">
        <v>4.02</v>
      </c>
      <c r="IB36" s="21" t="s">
        <v>63</v>
      </c>
      <c r="ID36" s="21">
        <v>5</v>
      </c>
      <c r="IE36" s="22" t="s">
        <v>46</v>
      </c>
      <c r="IF36" s="22"/>
      <c r="IG36" s="22"/>
      <c r="IH36" s="22"/>
      <c r="II36" s="22"/>
    </row>
    <row r="37" spans="1:243" s="21" customFormat="1" ht="64.5" customHeight="1">
      <c r="A37" s="60">
        <v>4.03</v>
      </c>
      <c r="B37" s="61" t="s">
        <v>111</v>
      </c>
      <c r="C37" s="34"/>
      <c r="D37" s="67"/>
      <c r="E37" s="67"/>
      <c r="F37" s="67"/>
      <c r="G37" s="67"/>
      <c r="H37" s="67"/>
      <c r="I37" s="67"/>
      <c r="J37" s="67"/>
      <c r="K37" s="67"/>
      <c r="L37" s="67"/>
      <c r="M37" s="67"/>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IA37" s="21">
        <v>4.03</v>
      </c>
      <c r="IB37" s="21" t="s">
        <v>111</v>
      </c>
      <c r="IE37" s="22"/>
      <c r="IF37" s="22"/>
      <c r="IG37" s="22"/>
      <c r="IH37" s="22"/>
      <c r="II37" s="22"/>
    </row>
    <row r="38" spans="1:243" s="21" customFormat="1" ht="31.5" customHeight="1">
      <c r="A38" s="60">
        <v>4.04</v>
      </c>
      <c r="B38" s="61" t="s">
        <v>55</v>
      </c>
      <c r="C38" s="34"/>
      <c r="D38" s="64">
        <v>2</v>
      </c>
      <c r="E38" s="65" t="s">
        <v>43</v>
      </c>
      <c r="F38" s="62">
        <v>817.27</v>
      </c>
      <c r="G38" s="46"/>
      <c r="H38" s="40"/>
      <c r="I38" s="41" t="s">
        <v>33</v>
      </c>
      <c r="J38" s="42">
        <f t="shared" si="4"/>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 t="shared" si="5"/>
        <v>1634.54</v>
      </c>
      <c r="BB38" s="54">
        <f t="shared" si="6"/>
        <v>1634.54</v>
      </c>
      <c r="BC38" s="59" t="str">
        <f t="shared" si="7"/>
        <v>INR  One Thousand Six Hundred &amp; Thirty Four  and Paise Fifty Four Only</v>
      </c>
      <c r="IA38" s="21">
        <v>4.04</v>
      </c>
      <c r="IB38" s="21" t="s">
        <v>55</v>
      </c>
      <c r="ID38" s="21">
        <v>2</v>
      </c>
      <c r="IE38" s="22" t="s">
        <v>43</v>
      </c>
      <c r="IF38" s="22"/>
      <c r="IG38" s="22"/>
      <c r="IH38" s="22"/>
      <c r="II38" s="22"/>
    </row>
    <row r="39" spans="1:243" s="21" customFormat="1" ht="76.5" customHeight="1">
      <c r="A39" s="60">
        <v>4.05</v>
      </c>
      <c r="B39" s="61" t="s">
        <v>112</v>
      </c>
      <c r="C39" s="34"/>
      <c r="D39" s="64">
        <v>5</v>
      </c>
      <c r="E39" s="65" t="s">
        <v>44</v>
      </c>
      <c r="F39" s="62">
        <v>45.59</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227.95</v>
      </c>
      <c r="BB39" s="54">
        <f t="shared" si="6"/>
        <v>227.95</v>
      </c>
      <c r="BC39" s="59" t="str">
        <f t="shared" si="7"/>
        <v>INR  Two Hundred &amp; Twenty Seven  and Paise Ninety Five Only</v>
      </c>
      <c r="IA39" s="21">
        <v>4.05</v>
      </c>
      <c r="IB39" s="21" t="s">
        <v>112</v>
      </c>
      <c r="ID39" s="21">
        <v>5</v>
      </c>
      <c r="IE39" s="22" t="s">
        <v>44</v>
      </c>
      <c r="IF39" s="22"/>
      <c r="IG39" s="22"/>
      <c r="IH39" s="22"/>
      <c r="II39" s="22"/>
    </row>
    <row r="40" spans="1:243" s="21" customFormat="1" ht="31.5" customHeight="1">
      <c r="A40" s="63">
        <v>5</v>
      </c>
      <c r="B40" s="61" t="s">
        <v>113</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v>
      </c>
      <c r="IB40" s="21" t="s">
        <v>113</v>
      </c>
      <c r="IE40" s="22"/>
      <c r="IF40" s="22"/>
      <c r="IG40" s="22"/>
      <c r="IH40" s="22"/>
      <c r="II40" s="22"/>
    </row>
    <row r="41" spans="1:243" s="21" customFormat="1" ht="171.75" customHeight="1">
      <c r="A41" s="60">
        <v>5.01</v>
      </c>
      <c r="B41" s="61" t="s">
        <v>69</v>
      </c>
      <c r="C41" s="34"/>
      <c r="D41" s="64">
        <v>44</v>
      </c>
      <c r="E41" s="65" t="s">
        <v>43</v>
      </c>
      <c r="F41" s="62">
        <v>903.38</v>
      </c>
      <c r="G41" s="46"/>
      <c r="H41" s="40"/>
      <c r="I41" s="41" t="s">
        <v>33</v>
      </c>
      <c r="J41" s="42">
        <f t="shared" si="4"/>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5"/>
        <v>39748.72</v>
      </c>
      <c r="BB41" s="54">
        <f t="shared" si="6"/>
        <v>39748.72</v>
      </c>
      <c r="BC41" s="59" t="str">
        <f t="shared" si="7"/>
        <v>INR  Thirty Nine Thousand Seven Hundred &amp; Forty Eight  and Paise Seventy Two Only</v>
      </c>
      <c r="IA41" s="21">
        <v>5.01</v>
      </c>
      <c r="IB41" s="21" t="s">
        <v>69</v>
      </c>
      <c r="ID41" s="21">
        <v>44</v>
      </c>
      <c r="IE41" s="22" t="s">
        <v>43</v>
      </c>
      <c r="IF41" s="22"/>
      <c r="IG41" s="22"/>
      <c r="IH41" s="22"/>
      <c r="II41" s="22"/>
    </row>
    <row r="42" spans="1:243" s="21" customFormat="1" ht="18" customHeight="1">
      <c r="A42" s="60">
        <v>6</v>
      </c>
      <c r="B42" s="61" t="s">
        <v>114</v>
      </c>
      <c r="C42" s="34"/>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6</v>
      </c>
      <c r="IB42" s="21" t="s">
        <v>114</v>
      </c>
      <c r="IE42" s="22"/>
      <c r="IF42" s="22"/>
      <c r="IG42" s="22"/>
      <c r="IH42" s="22"/>
      <c r="II42" s="22"/>
    </row>
    <row r="43" spans="1:243" s="21" customFormat="1" ht="188.25" customHeight="1">
      <c r="A43" s="60">
        <v>6.01</v>
      </c>
      <c r="B43" s="61" t="s">
        <v>115</v>
      </c>
      <c r="C43" s="34"/>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6.01</v>
      </c>
      <c r="IB43" s="21" t="s">
        <v>115</v>
      </c>
      <c r="IE43" s="22"/>
      <c r="IF43" s="22"/>
      <c r="IG43" s="22"/>
      <c r="IH43" s="22"/>
      <c r="II43" s="22"/>
    </row>
    <row r="44" spans="1:243" s="21" customFormat="1" ht="31.5" customHeight="1">
      <c r="A44" s="60">
        <v>6.02</v>
      </c>
      <c r="B44" s="61" t="s">
        <v>116</v>
      </c>
      <c r="C44" s="34"/>
      <c r="D44" s="64">
        <v>15</v>
      </c>
      <c r="E44" s="65" t="s">
        <v>44</v>
      </c>
      <c r="F44" s="62">
        <v>194.34</v>
      </c>
      <c r="G44" s="46"/>
      <c r="H44" s="40"/>
      <c r="I44" s="41" t="s">
        <v>33</v>
      </c>
      <c r="J44" s="42">
        <f t="shared" si="4"/>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5"/>
        <v>2915.1</v>
      </c>
      <c r="BB44" s="54">
        <f t="shared" si="6"/>
        <v>2915.1</v>
      </c>
      <c r="BC44" s="59" t="str">
        <f t="shared" si="7"/>
        <v>INR  Two Thousand Nine Hundred &amp; Fifteen  and Paise Ten Only</v>
      </c>
      <c r="IA44" s="21">
        <v>6.02</v>
      </c>
      <c r="IB44" s="21" t="s">
        <v>116</v>
      </c>
      <c r="ID44" s="21">
        <v>15</v>
      </c>
      <c r="IE44" s="22" t="s">
        <v>44</v>
      </c>
      <c r="IF44" s="22"/>
      <c r="IG44" s="22"/>
      <c r="IH44" s="22"/>
      <c r="II44" s="22"/>
    </row>
    <row r="45" spans="1:243" s="21" customFormat="1" ht="18" customHeight="1">
      <c r="A45" s="60">
        <v>6.03</v>
      </c>
      <c r="B45" s="61" t="s">
        <v>117</v>
      </c>
      <c r="C45" s="34"/>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6.03</v>
      </c>
      <c r="IB45" s="21" t="s">
        <v>117</v>
      </c>
      <c r="IE45" s="22"/>
      <c r="IF45" s="22"/>
      <c r="IG45" s="22"/>
      <c r="IH45" s="22"/>
      <c r="II45" s="22"/>
    </row>
    <row r="46" spans="1:243" s="21" customFormat="1" ht="333.75" customHeight="1">
      <c r="A46" s="60">
        <v>6.04</v>
      </c>
      <c r="B46" s="61" t="s">
        <v>118</v>
      </c>
      <c r="C46" s="34"/>
      <c r="D46" s="64">
        <v>5</v>
      </c>
      <c r="E46" s="65" t="s">
        <v>43</v>
      </c>
      <c r="F46" s="62">
        <v>1543.8</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7719</v>
      </c>
      <c r="BB46" s="54">
        <f t="shared" si="6"/>
        <v>7719</v>
      </c>
      <c r="BC46" s="59" t="str">
        <f t="shared" si="7"/>
        <v>INR  Seven Thousand Seven Hundred &amp; Nineteen  Only</v>
      </c>
      <c r="IA46" s="21">
        <v>6.04</v>
      </c>
      <c r="IB46" s="21" t="s">
        <v>118</v>
      </c>
      <c r="ID46" s="21">
        <v>5</v>
      </c>
      <c r="IE46" s="22" t="s">
        <v>43</v>
      </c>
      <c r="IF46" s="22"/>
      <c r="IG46" s="22"/>
      <c r="IH46" s="22"/>
      <c r="II46" s="22"/>
    </row>
    <row r="47" spans="1:243" s="21" customFormat="1" ht="19.5" customHeight="1">
      <c r="A47" s="60">
        <v>7</v>
      </c>
      <c r="B47" s="61" t="s">
        <v>119</v>
      </c>
      <c r="C47" s="34"/>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7</v>
      </c>
      <c r="IB47" s="21" t="s">
        <v>119</v>
      </c>
      <c r="IE47" s="22"/>
      <c r="IF47" s="22"/>
      <c r="IG47" s="22"/>
      <c r="IH47" s="22"/>
      <c r="II47" s="22"/>
    </row>
    <row r="48" spans="1:243" s="21" customFormat="1" ht="94.5">
      <c r="A48" s="60">
        <v>7.01</v>
      </c>
      <c r="B48" s="61" t="s">
        <v>120</v>
      </c>
      <c r="C48" s="34"/>
      <c r="D48" s="64">
        <v>191</v>
      </c>
      <c r="E48" s="65" t="s">
        <v>59</v>
      </c>
      <c r="F48" s="62">
        <v>89.22</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5"/>
        <v>17041.02</v>
      </c>
      <c r="BB48" s="54">
        <f t="shared" si="6"/>
        <v>17041.02</v>
      </c>
      <c r="BC48" s="59" t="str">
        <f t="shared" si="7"/>
        <v>INR  Seventeen Thousand  &amp;Forty One  and Paise Two Only</v>
      </c>
      <c r="IA48" s="21">
        <v>7.01</v>
      </c>
      <c r="IB48" s="21" t="s">
        <v>120</v>
      </c>
      <c r="ID48" s="21">
        <v>191</v>
      </c>
      <c r="IE48" s="22" t="s">
        <v>59</v>
      </c>
      <c r="IF48" s="22"/>
      <c r="IG48" s="22"/>
      <c r="IH48" s="22"/>
      <c r="II48" s="22"/>
    </row>
    <row r="49" spans="1:243" s="21" customFormat="1" ht="110.25">
      <c r="A49" s="60">
        <v>7.02</v>
      </c>
      <c r="B49" s="61" t="s">
        <v>121</v>
      </c>
      <c r="C49" s="34"/>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7.02</v>
      </c>
      <c r="IB49" s="21" t="s">
        <v>121</v>
      </c>
      <c r="IE49" s="22"/>
      <c r="IF49" s="22"/>
      <c r="IG49" s="22"/>
      <c r="IH49" s="22"/>
      <c r="II49" s="22"/>
    </row>
    <row r="50" spans="1:243" s="21" customFormat="1" ht="42.75">
      <c r="A50" s="60">
        <v>7.03</v>
      </c>
      <c r="B50" s="61" t="s">
        <v>122</v>
      </c>
      <c r="C50" s="34"/>
      <c r="D50" s="64">
        <v>2</v>
      </c>
      <c r="E50" s="65" t="s">
        <v>43</v>
      </c>
      <c r="F50" s="62">
        <v>3882.64</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7765.28</v>
      </c>
      <c r="BB50" s="54">
        <f t="shared" si="6"/>
        <v>7765.28</v>
      </c>
      <c r="BC50" s="59" t="str">
        <f t="shared" si="7"/>
        <v>INR  Seven Thousand Seven Hundred &amp; Sixty Five  and Paise Twenty Eight Only</v>
      </c>
      <c r="IA50" s="21">
        <v>7.03</v>
      </c>
      <c r="IB50" s="21" t="s">
        <v>122</v>
      </c>
      <c r="ID50" s="21">
        <v>2</v>
      </c>
      <c r="IE50" s="22" t="s">
        <v>43</v>
      </c>
      <c r="IF50" s="22"/>
      <c r="IG50" s="22"/>
      <c r="IH50" s="22"/>
      <c r="II50" s="22"/>
    </row>
    <row r="51" spans="1:243" s="21" customFormat="1" ht="18" customHeight="1">
      <c r="A51" s="60">
        <v>8</v>
      </c>
      <c r="B51" s="61" t="s">
        <v>123</v>
      </c>
      <c r="C51" s="34"/>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8</v>
      </c>
      <c r="IB51" s="21" t="s">
        <v>123</v>
      </c>
      <c r="IE51" s="22"/>
      <c r="IF51" s="22"/>
      <c r="IG51" s="22"/>
      <c r="IH51" s="22"/>
      <c r="II51" s="22"/>
    </row>
    <row r="52" spans="1:243" s="21" customFormat="1" ht="204.75">
      <c r="A52" s="60">
        <v>8.01</v>
      </c>
      <c r="B52" s="61" t="s">
        <v>71</v>
      </c>
      <c r="C52" s="34"/>
      <c r="D52" s="64">
        <v>13</v>
      </c>
      <c r="E52" s="65" t="s">
        <v>43</v>
      </c>
      <c r="F52" s="62">
        <v>812.71</v>
      </c>
      <c r="G52" s="46"/>
      <c r="H52" s="40"/>
      <c r="I52" s="41" t="s">
        <v>33</v>
      </c>
      <c r="J52" s="42">
        <f t="shared" si="4"/>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5"/>
        <v>10565.23</v>
      </c>
      <c r="BB52" s="54">
        <f t="shared" si="6"/>
        <v>10565.23</v>
      </c>
      <c r="BC52" s="59" t="str">
        <f t="shared" si="7"/>
        <v>INR  Ten Thousand Five Hundred &amp; Sixty Five  and Paise Twenty Three Only</v>
      </c>
      <c r="IA52" s="21">
        <v>8.01</v>
      </c>
      <c r="IB52" s="21" t="s">
        <v>71</v>
      </c>
      <c r="ID52" s="21">
        <v>13</v>
      </c>
      <c r="IE52" s="22" t="s">
        <v>43</v>
      </c>
      <c r="IF52" s="22"/>
      <c r="IG52" s="22"/>
      <c r="IH52" s="22"/>
      <c r="II52" s="22"/>
    </row>
    <row r="53" spans="1:243" s="21" customFormat="1" ht="154.5" customHeight="1">
      <c r="A53" s="60">
        <v>8.02</v>
      </c>
      <c r="B53" s="61" t="s">
        <v>124</v>
      </c>
      <c r="C53" s="34"/>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8.02</v>
      </c>
      <c r="IB53" s="21" t="s">
        <v>124</v>
      </c>
      <c r="IE53" s="22"/>
      <c r="IF53" s="22"/>
      <c r="IG53" s="22"/>
      <c r="IH53" s="22"/>
      <c r="II53" s="22"/>
    </row>
    <row r="54" spans="1:243" s="21" customFormat="1" ht="42.75">
      <c r="A54" s="60">
        <v>8.03</v>
      </c>
      <c r="B54" s="61" t="s">
        <v>72</v>
      </c>
      <c r="C54" s="34"/>
      <c r="D54" s="64">
        <v>22</v>
      </c>
      <c r="E54" s="65" t="s">
        <v>43</v>
      </c>
      <c r="F54" s="62">
        <v>1355.41</v>
      </c>
      <c r="G54" s="46"/>
      <c r="H54" s="40"/>
      <c r="I54" s="41" t="s">
        <v>33</v>
      </c>
      <c r="J54" s="42">
        <f t="shared" si="4"/>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5"/>
        <v>29819.02</v>
      </c>
      <c r="BB54" s="54">
        <f t="shared" si="6"/>
        <v>29819.02</v>
      </c>
      <c r="BC54" s="59" t="str">
        <f t="shared" si="7"/>
        <v>INR  Twenty Nine Thousand Eight Hundred &amp; Nineteen  and Paise Two Only</v>
      </c>
      <c r="IA54" s="21">
        <v>8.03</v>
      </c>
      <c r="IB54" s="21" t="s">
        <v>72</v>
      </c>
      <c r="ID54" s="21">
        <v>22</v>
      </c>
      <c r="IE54" s="22" t="s">
        <v>43</v>
      </c>
      <c r="IF54" s="22"/>
      <c r="IG54" s="22"/>
      <c r="IH54" s="22"/>
      <c r="II54" s="22"/>
    </row>
    <row r="55" spans="1:243" s="21" customFormat="1" ht="204.75">
      <c r="A55" s="60">
        <v>8.04</v>
      </c>
      <c r="B55" s="61" t="s">
        <v>125</v>
      </c>
      <c r="C55" s="34"/>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8.04</v>
      </c>
      <c r="IB55" s="21" t="s">
        <v>125</v>
      </c>
      <c r="IE55" s="22"/>
      <c r="IF55" s="22"/>
      <c r="IG55" s="22"/>
      <c r="IH55" s="22"/>
      <c r="II55" s="22"/>
    </row>
    <row r="56" spans="1:243" s="21" customFormat="1" ht="33" customHeight="1">
      <c r="A56" s="60">
        <v>8.05</v>
      </c>
      <c r="B56" s="61" t="s">
        <v>72</v>
      </c>
      <c r="C56" s="34"/>
      <c r="D56" s="64">
        <v>108</v>
      </c>
      <c r="E56" s="65" t="s">
        <v>43</v>
      </c>
      <c r="F56" s="62">
        <v>1411.62</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152454.96</v>
      </c>
      <c r="BB56" s="54">
        <f t="shared" si="6"/>
        <v>152454.96</v>
      </c>
      <c r="BC56" s="59" t="str">
        <f t="shared" si="7"/>
        <v>INR  One Lakh Fifty Two Thousand Four Hundred &amp; Fifty Four  and Paise Ninety Six Only</v>
      </c>
      <c r="IA56" s="21">
        <v>8.05</v>
      </c>
      <c r="IB56" s="21" t="s">
        <v>72</v>
      </c>
      <c r="ID56" s="21">
        <v>108</v>
      </c>
      <c r="IE56" s="22" t="s">
        <v>43</v>
      </c>
      <c r="IF56" s="22"/>
      <c r="IG56" s="22"/>
      <c r="IH56" s="22"/>
      <c r="II56" s="22"/>
    </row>
    <row r="57" spans="1:243" s="21" customFormat="1" ht="15.75">
      <c r="A57" s="60">
        <v>9</v>
      </c>
      <c r="B57" s="61" t="s">
        <v>126</v>
      </c>
      <c r="C57" s="34"/>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9</v>
      </c>
      <c r="IB57" s="21" t="s">
        <v>126</v>
      </c>
      <c r="IE57" s="22"/>
      <c r="IF57" s="22"/>
      <c r="IG57" s="22"/>
      <c r="IH57" s="22"/>
      <c r="II57" s="22"/>
    </row>
    <row r="58" spans="1:243" s="21" customFormat="1" ht="173.25">
      <c r="A58" s="60">
        <v>9.01</v>
      </c>
      <c r="B58" s="61" t="s">
        <v>73</v>
      </c>
      <c r="C58" s="34"/>
      <c r="D58" s="64">
        <v>3</v>
      </c>
      <c r="E58" s="65" t="s">
        <v>47</v>
      </c>
      <c r="F58" s="62">
        <v>213.99</v>
      </c>
      <c r="G58" s="46"/>
      <c r="H58" s="40"/>
      <c r="I58" s="41" t="s">
        <v>33</v>
      </c>
      <c r="J58" s="42">
        <f t="shared" si="4"/>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5"/>
        <v>641.97</v>
      </c>
      <c r="BB58" s="54">
        <f t="shared" si="6"/>
        <v>641.97</v>
      </c>
      <c r="BC58" s="59" t="str">
        <f t="shared" si="7"/>
        <v>INR  Six Hundred &amp; Forty One  and Paise Ninety Seven Only</v>
      </c>
      <c r="IA58" s="21">
        <v>9.01</v>
      </c>
      <c r="IB58" s="21" t="s">
        <v>73</v>
      </c>
      <c r="ID58" s="21">
        <v>3</v>
      </c>
      <c r="IE58" s="22" t="s">
        <v>47</v>
      </c>
      <c r="IF58" s="22"/>
      <c r="IG58" s="22"/>
      <c r="IH58" s="22"/>
      <c r="II58" s="22"/>
    </row>
    <row r="59" spans="1:243" s="21" customFormat="1" ht="110.25">
      <c r="A59" s="60">
        <v>9.02</v>
      </c>
      <c r="B59" s="61" t="s">
        <v>127</v>
      </c>
      <c r="C59" s="34"/>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9.02</v>
      </c>
      <c r="IB59" s="21" t="s">
        <v>127</v>
      </c>
      <c r="IE59" s="22"/>
      <c r="IF59" s="22"/>
      <c r="IG59" s="22"/>
      <c r="IH59" s="22"/>
      <c r="II59" s="22"/>
    </row>
    <row r="60" spans="1:243" s="21" customFormat="1" ht="42.75">
      <c r="A60" s="60">
        <v>9.03</v>
      </c>
      <c r="B60" s="61" t="s">
        <v>60</v>
      </c>
      <c r="C60" s="34"/>
      <c r="D60" s="64">
        <v>21</v>
      </c>
      <c r="E60" s="65" t="s">
        <v>44</v>
      </c>
      <c r="F60" s="62">
        <v>267.47</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5"/>
        <v>5616.87</v>
      </c>
      <c r="BB60" s="54">
        <f t="shared" si="6"/>
        <v>5616.87</v>
      </c>
      <c r="BC60" s="59" t="str">
        <f t="shared" si="7"/>
        <v>INR  Five Thousand Six Hundred &amp; Sixteen  and Paise Eighty Seven Only</v>
      </c>
      <c r="IA60" s="21">
        <v>9.03</v>
      </c>
      <c r="IB60" s="21" t="s">
        <v>60</v>
      </c>
      <c r="ID60" s="21">
        <v>21</v>
      </c>
      <c r="IE60" s="22" t="s">
        <v>44</v>
      </c>
      <c r="IF60" s="22"/>
      <c r="IG60" s="22"/>
      <c r="IH60" s="22"/>
      <c r="II60" s="22"/>
    </row>
    <row r="61" spans="1:243" s="21" customFormat="1" ht="126">
      <c r="A61" s="60">
        <v>9.04</v>
      </c>
      <c r="B61" s="61" t="s">
        <v>128</v>
      </c>
      <c r="C61" s="34"/>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9.04</v>
      </c>
      <c r="IB61" s="21" t="s">
        <v>128</v>
      </c>
      <c r="IE61" s="22"/>
      <c r="IF61" s="22"/>
      <c r="IG61" s="22"/>
      <c r="IH61" s="22"/>
      <c r="II61" s="22"/>
    </row>
    <row r="62" spans="1:243" s="21" customFormat="1" ht="15.75">
      <c r="A62" s="60">
        <v>9.05</v>
      </c>
      <c r="B62" s="61" t="s">
        <v>129</v>
      </c>
      <c r="C62" s="34"/>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9.05</v>
      </c>
      <c r="IB62" s="21" t="s">
        <v>129</v>
      </c>
      <c r="IE62" s="22"/>
      <c r="IF62" s="22"/>
      <c r="IG62" s="22"/>
      <c r="IH62" s="22"/>
      <c r="II62" s="22"/>
    </row>
    <row r="63" spans="1:243" s="21" customFormat="1" ht="28.5">
      <c r="A63" s="60">
        <v>9.06</v>
      </c>
      <c r="B63" s="61" t="s">
        <v>74</v>
      </c>
      <c r="C63" s="34"/>
      <c r="D63" s="64">
        <v>3</v>
      </c>
      <c r="E63" s="65" t="s">
        <v>47</v>
      </c>
      <c r="F63" s="62">
        <v>165.32</v>
      </c>
      <c r="G63" s="46"/>
      <c r="H63" s="40"/>
      <c r="I63" s="41" t="s">
        <v>33</v>
      </c>
      <c r="J63" s="42">
        <f t="shared" si="4"/>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 t="shared" si="5"/>
        <v>495.96</v>
      </c>
      <c r="BB63" s="54">
        <f t="shared" si="6"/>
        <v>495.96</v>
      </c>
      <c r="BC63" s="59" t="str">
        <f t="shared" si="7"/>
        <v>INR  Four Hundred &amp; Ninety Five  and Paise Ninety Six Only</v>
      </c>
      <c r="IA63" s="21">
        <v>9.06</v>
      </c>
      <c r="IB63" s="21" t="s">
        <v>74</v>
      </c>
      <c r="ID63" s="21">
        <v>3</v>
      </c>
      <c r="IE63" s="22" t="s">
        <v>47</v>
      </c>
      <c r="IF63" s="22"/>
      <c r="IG63" s="22"/>
      <c r="IH63" s="22"/>
      <c r="II63" s="22"/>
    </row>
    <row r="64" spans="1:243" s="21" customFormat="1" ht="15.75">
      <c r="A64" s="60">
        <v>9.07</v>
      </c>
      <c r="B64" s="61" t="s">
        <v>130</v>
      </c>
      <c r="C64" s="34"/>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9.07</v>
      </c>
      <c r="IB64" s="21" t="s">
        <v>130</v>
      </c>
      <c r="IE64" s="22"/>
      <c r="IF64" s="22"/>
      <c r="IG64" s="22"/>
      <c r="IH64" s="22"/>
      <c r="II64" s="22"/>
    </row>
    <row r="65" spans="1:243" s="21" customFormat="1" ht="28.5">
      <c r="A65" s="60">
        <v>9.08</v>
      </c>
      <c r="B65" s="61" t="s">
        <v>75</v>
      </c>
      <c r="C65" s="34"/>
      <c r="D65" s="64">
        <v>3</v>
      </c>
      <c r="E65" s="65" t="s">
        <v>47</v>
      </c>
      <c r="F65" s="62">
        <v>99.78</v>
      </c>
      <c r="G65" s="46"/>
      <c r="H65" s="40"/>
      <c r="I65" s="41" t="s">
        <v>33</v>
      </c>
      <c r="J65" s="42">
        <f t="shared" si="4"/>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 t="shared" si="5"/>
        <v>299.34</v>
      </c>
      <c r="BB65" s="54">
        <f t="shared" si="6"/>
        <v>299.34</v>
      </c>
      <c r="BC65" s="59" t="str">
        <f t="shared" si="7"/>
        <v>INR  Two Hundred &amp; Ninety Nine  and Paise Thirty Four Only</v>
      </c>
      <c r="IA65" s="21">
        <v>9.08</v>
      </c>
      <c r="IB65" s="21" t="s">
        <v>75</v>
      </c>
      <c r="ID65" s="21">
        <v>3</v>
      </c>
      <c r="IE65" s="22" t="s">
        <v>47</v>
      </c>
      <c r="IF65" s="22"/>
      <c r="IG65" s="22"/>
      <c r="IH65" s="22"/>
      <c r="II65" s="22"/>
    </row>
    <row r="66" spans="1:243" s="21" customFormat="1" ht="109.5" customHeight="1">
      <c r="A66" s="60">
        <v>9.09</v>
      </c>
      <c r="B66" s="61" t="s">
        <v>131</v>
      </c>
      <c r="C66" s="34"/>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9.09</v>
      </c>
      <c r="IB66" s="21" t="s">
        <v>131</v>
      </c>
      <c r="IE66" s="22"/>
      <c r="IF66" s="22"/>
      <c r="IG66" s="22"/>
      <c r="IH66" s="22"/>
      <c r="II66" s="22"/>
    </row>
    <row r="67" spans="1:243" s="21" customFormat="1" ht="42.75">
      <c r="A67" s="63">
        <v>9.1</v>
      </c>
      <c r="B67" s="61" t="s">
        <v>76</v>
      </c>
      <c r="C67" s="34"/>
      <c r="D67" s="64">
        <v>9</v>
      </c>
      <c r="E67" s="65" t="s">
        <v>47</v>
      </c>
      <c r="F67" s="62">
        <v>253.22</v>
      </c>
      <c r="G67" s="46"/>
      <c r="H67" s="40"/>
      <c r="I67" s="41" t="s">
        <v>33</v>
      </c>
      <c r="J67" s="42">
        <f t="shared" si="4"/>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 t="shared" si="5"/>
        <v>2278.98</v>
      </c>
      <c r="BB67" s="54">
        <f t="shared" si="6"/>
        <v>2278.98</v>
      </c>
      <c r="BC67" s="59" t="str">
        <f t="shared" si="7"/>
        <v>INR  Two Thousand Two Hundred &amp; Seventy Eight  and Paise Ninety Eight Only</v>
      </c>
      <c r="IA67" s="21">
        <v>9.1</v>
      </c>
      <c r="IB67" s="21" t="s">
        <v>76</v>
      </c>
      <c r="ID67" s="21">
        <v>9</v>
      </c>
      <c r="IE67" s="22" t="s">
        <v>47</v>
      </c>
      <c r="IF67" s="22"/>
      <c r="IG67" s="22"/>
      <c r="IH67" s="22"/>
      <c r="II67" s="22"/>
    </row>
    <row r="68" spans="1:243" s="21" customFormat="1" ht="15.75">
      <c r="A68" s="60">
        <v>10</v>
      </c>
      <c r="B68" s="61" t="s">
        <v>132</v>
      </c>
      <c r="C68" s="34"/>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1">
        <v>10</v>
      </c>
      <c r="IB68" s="21" t="s">
        <v>132</v>
      </c>
      <c r="IE68" s="22"/>
      <c r="IF68" s="22"/>
      <c r="IG68" s="22"/>
      <c r="IH68" s="22"/>
      <c r="II68" s="22"/>
    </row>
    <row r="69" spans="1:243" s="21" customFormat="1" ht="15.75">
      <c r="A69" s="60">
        <v>10.01</v>
      </c>
      <c r="B69" s="61" t="s">
        <v>133</v>
      </c>
      <c r="C69" s="34"/>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10.01</v>
      </c>
      <c r="IB69" s="21" t="s">
        <v>133</v>
      </c>
      <c r="IE69" s="22"/>
      <c r="IF69" s="22"/>
      <c r="IG69" s="22"/>
      <c r="IH69" s="22"/>
      <c r="II69" s="22"/>
    </row>
    <row r="70" spans="1:243" s="21" customFormat="1" ht="42.75">
      <c r="A70" s="60">
        <v>10.02</v>
      </c>
      <c r="B70" s="61" t="s">
        <v>48</v>
      </c>
      <c r="C70" s="34"/>
      <c r="D70" s="64">
        <v>40</v>
      </c>
      <c r="E70" s="65" t="s">
        <v>43</v>
      </c>
      <c r="F70" s="62">
        <v>231.08</v>
      </c>
      <c r="G70" s="46"/>
      <c r="H70" s="40"/>
      <c r="I70" s="41" t="s">
        <v>33</v>
      </c>
      <c r="J70" s="42">
        <f t="shared" si="4"/>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5"/>
        <v>9243.2</v>
      </c>
      <c r="BB70" s="54">
        <f t="shared" si="6"/>
        <v>9243.2</v>
      </c>
      <c r="BC70" s="59" t="str">
        <f t="shared" si="7"/>
        <v>INR  Nine Thousand Two Hundred &amp; Forty Three  and Paise Twenty Only</v>
      </c>
      <c r="IA70" s="21">
        <v>10.02</v>
      </c>
      <c r="IB70" s="21" t="s">
        <v>48</v>
      </c>
      <c r="ID70" s="21">
        <v>40</v>
      </c>
      <c r="IE70" s="22" t="s">
        <v>43</v>
      </c>
      <c r="IF70" s="22"/>
      <c r="IG70" s="22"/>
      <c r="IH70" s="22"/>
      <c r="II70" s="22"/>
    </row>
    <row r="71" spans="1:243" s="21" customFormat="1" ht="31.5">
      <c r="A71" s="60">
        <v>10.03</v>
      </c>
      <c r="B71" s="61" t="s">
        <v>134</v>
      </c>
      <c r="C71" s="34"/>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10.03</v>
      </c>
      <c r="IB71" s="21" t="s">
        <v>134</v>
      </c>
      <c r="IE71" s="22"/>
      <c r="IF71" s="22"/>
      <c r="IG71" s="22"/>
      <c r="IH71" s="22"/>
      <c r="II71" s="22"/>
    </row>
    <row r="72" spans="1:243" s="21" customFormat="1" ht="28.5">
      <c r="A72" s="60">
        <v>10.04</v>
      </c>
      <c r="B72" s="61" t="s">
        <v>48</v>
      </c>
      <c r="C72" s="34"/>
      <c r="D72" s="64">
        <v>100</v>
      </c>
      <c r="E72" s="65" t="s">
        <v>43</v>
      </c>
      <c r="F72" s="62">
        <v>266.46</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26646</v>
      </c>
      <c r="BB72" s="54">
        <f t="shared" si="6"/>
        <v>26646</v>
      </c>
      <c r="BC72" s="59" t="str">
        <f t="shared" si="7"/>
        <v>INR  Twenty Six Thousand Six Hundred &amp; Forty Six  Only</v>
      </c>
      <c r="IA72" s="21">
        <v>10.04</v>
      </c>
      <c r="IB72" s="21" t="s">
        <v>48</v>
      </c>
      <c r="ID72" s="21">
        <v>100</v>
      </c>
      <c r="IE72" s="22" t="s">
        <v>43</v>
      </c>
      <c r="IF72" s="22"/>
      <c r="IG72" s="22"/>
      <c r="IH72" s="22"/>
      <c r="II72" s="22"/>
    </row>
    <row r="73" spans="1:243" s="21" customFormat="1" ht="31.5">
      <c r="A73" s="60">
        <v>10.05</v>
      </c>
      <c r="B73" s="61" t="s">
        <v>135</v>
      </c>
      <c r="C73" s="34"/>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10.05</v>
      </c>
      <c r="IB73" s="21" t="s">
        <v>135</v>
      </c>
      <c r="IE73" s="22"/>
      <c r="IF73" s="22"/>
      <c r="IG73" s="22"/>
      <c r="IH73" s="22"/>
      <c r="II73" s="22"/>
    </row>
    <row r="74" spans="1:243" s="21" customFormat="1" ht="42.75">
      <c r="A74" s="60">
        <v>10.06</v>
      </c>
      <c r="B74" s="61" t="s">
        <v>136</v>
      </c>
      <c r="C74" s="34"/>
      <c r="D74" s="64">
        <v>10</v>
      </c>
      <c r="E74" s="65" t="s">
        <v>43</v>
      </c>
      <c r="F74" s="62">
        <v>298.86</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 t="shared" si="5"/>
        <v>2988.6</v>
      </c>
      <c r="BB74" s="54">
        <f t="shared" si="6"/>
        <v>2988.6</v>
      </c>
      <c r="BC74" s="59" t="str">
        <f t="shared" si="7"/>
        <v>INR  Two Thousand Nine Hundred &amp; Eighty Eight  and Paise Sixty Only</v>
      </c>
      <c r="IA74" s="21">
        <v>10.06</v>
      </c>
      <c r="IB74" s="21" t="s">
        <v>136</v>
      </c>
      <c r="ID74" s="21">
        <v>10</v>
      </c>
      <c r="IE74" s="22" t="s">
        <v>43</v>
      </c>
      <c r="IF74" s="22"/>
      <c r="IG74" s="22"/>
      <c r="IH74" s="22"/>
      <c r="II74" s="22"/>
    </row>
    <row r="75" spans="1:243" s="21" customFormat="1" ht="15.75">
      <c r="A75" s="60">
        <v>10.07</v>
      </c>
      <c r="B75" s="61" t="s">
        <v>137</v>
      </c>
      <c r="C75" s="34"/>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10.07</v>
      </c>
      <c r="IB75" s="21" t="s">
        <v>137</v>
      </c>
      <c r="IE75" s="22"/>
      <c r="IF75" s="22"/>
      <c r="IG75" s="22"/>
      <c r="IH75" s="22"/>
      <c r="II75" s="22"/>
    </row>
    <row r="76" spans="1:243" s="21" customFormat="1" ht="42.75">
      <c r="A76" s="60">
        <v>10.08</v>
      </c>
      <c r="B76" s="61" t="s">
        <v>56</v>
      </c>
      <c r="C76" s="34"/>
      <c r="D76" s="64">
        <v>55</v>
      </c>
      <c r="E76" s="65" t="s">
        <v>43</v>
      </c>
      <c r="F76" s="62">
        <v>199.34</v>
      </c>
      <c r="G76" s="46"/>
      <c r="H76" s="40"/>
      <c r="I76" s="41" t="s">
        <v>33</v>
      </c>
      <c r="J76" s="42">
        <f t="shared" si="4"/>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 t="shared" si="5"/>
        <v>10963.7</v>
      </c>
      <c r="BB76" s="54">
        <f t="shared" si="6"/>
        <v>10963.7</v>
      </c>
      <c r="BC76" s="59" t="str">
        <f t="shared" si="7"/>
        <v>INR  Ten Thousand Nine Hundred &amp; Sixty Three  and Paise Seventy Only</v>
      </c>
      <c r="IA76" s="21">
        <v>10.08</v>
      </c>
      <c r="IB76" s="21" t="s">
        <v>56</v>
      </c>
      <c r="ID76" s="21">
        <v>55</v>
      </c>
      <c r="IE76" s="22" t="s">
        <v>43</v>
      </c>
      <c r="IF76" s="22"/>
      <c r="IG76" s="22"/>
      <c r="IH76" s="22"/>
      <c r="II76" s="22"/>
    </row>
    <row r="77" spans="1:243" s="21" customFormat="1" ht="63.75" customHeight="1">
      <c r="A77" s="60">
        <v>10.09</v>
      </c>
      <c r="B77" s="61" t="s">
        <v>77</v>
      </c>
      <c r="C77" s="34"/>
      <c r="D77" s="64">
        <v>10</v>
      </c>
      <c r="E77" s="65" t="s">
        <v>43</v>
      </c>
      <c r="F77" s="62">
        <v>264.49</v>
      </c>
      <c r="G77" s="46"/>
      <c r="H77" s="40"/>
      <c r="I77" s="41" t="s">
        <v>33</v>
      </c>
      <c r="J77" s="42">
        <f t="shared" si="4"/>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5"/>
        <v>2644.9</v>
      </c>
      <c r="BB77" s="54">
        <f t="shared" si="6"/>
        <v>2644.9</v>
      </c>
      <c r="BC77" s="59" t="str">
        <f t="shared" si="7"/>
        <v>INR  Two Thousand Six Hundred &amp; Forty Four  and Paise Ninety Only</v>
      </c>
      <c r="IA77" s="21">
        <v>10.09</v>
      </c>
      <c r="IB77" s="21" t="s">
        <v>77</v>
      </c>
      <c r="ID77" s="21">
        <v>10</v>
      </c>
      <c r="IE77" s="22" t="s">
        <v>43</v>
      </c>
      <c r="IF77" s="22"/>
      <c r="IG77" s="22"/>
      <c r="IH77" s="22"/>
      <c r="II77" s="22"/>
    </row>
    <row r="78" spans="1:243" s="21" customFormat="1" ht="47.25">
      <c r="A78" s="63">
        <v>10.1</v>
      </c>
      <c r="B78" s="61" t="s">
        <v>138</v>
      </c>
      <c r="C78" s="34"/>
      <c r="D78" s="67"/>
      <c r="E78" s="67"/>
      <c r="F78" s="67"/>
      <c r="G78" s="67"/>
      <c r="H78" s="67"/>
      <c r="I78" s="67"/>
      <c r="J78" s="67"/>
      <c r="K78" s="67"/>
      <c r="L78" s="67"/>
      <c r="M78" s="67"/>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IA78" s="21">
        <v>10.1</v>
      </c>
      <c r="IB78" s="21" t="s">
        <v>138</v>
      </c>
      <c r="IE78" s="22"/>
      <c r="IF78" s="22"/>
      <c r="IG78" s="22"/>
      <c r="IH78" s="22"/>
      <c r="II78" s="22"/>
    </row>
    <row r="79" spans="1:243" s="21" customFormat="1" ht="42.75">
      <c r="A79" s="60">
        <v>10.11</v>
      </c>
      <c r="B79" s="61" t="s">
        <v>78</v>
      </c>
      <c r="C79" s="34"/>
      <c r="D79" s="64">
        <v>10</v>
      </c>
      <c r="E79" s="65" t="s">
        <v>43</v>
      </c>
      <c r="F79" s="62">
        <v>167.95</v>
      </c>
      <c r="G79" s="46"/>
      <c r="H79" s="40"/>
      <c r="I79" s="41" t="s">
        <v>33</v>
      </c>
      <c r="J79" s="42">
        <f t="shared" si="4"/>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5"/>
        <v>1679.5</v>
      </c>
      <c r="BB79" s="54">
        <f t="shared" si="6"/>
        <v>1679.5</v>
      </c>
      <c r="BC79" s="59" t="str">
        <f t="shared" si="7"/>
        <v>INR  One Thousand Six Hundred &amp; Seventy Nine  and Paise Fifty Only</v>
      </c>
      <c r="IA79" s="21">
        <v>10.11</v>
      </c>
      <c r="IB79" s="21" t="s">
        <v>78</v>
      </c>
      <c r="ID79" s="21">
        <v>10</v>
      </c>
      <c r="IE79" s="22" t="s">
        <v>43</v>
      </c>
      <c r="IF79" s="22"/>
      <c r="IG79" s="22"/>
      <c r="IH79" s="22"/>
      <c r="II79" s="22"/>
    </row>
    <row r="80" spans="1:243" s="21" customFormat="1" ht="31.5">
      <c r="A80" s="60">
        <v>10.12</v>
      </c>
      <c r="B80" s="61" t="s">
        <v>139</v>
      </c>
      <c r="C80" s="34"/>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10.12</v>
      </c>
      <c r="IB80" s="21" t="s">
        <v>139</v>
      </c>
      <c r="IE80" s="22"/>
      <c r="IF80" s="22"/>
      <c r="IG80" s="22"/>
      <c r="IH80" s="22"/>
      <c r="II80" s="22"/>
    </row>
    <row r="81" spans="1:243" s="21" customFormat="1" ht="42.75">
      <c r="A81" s="60">
        <v>10.13</v>
      </c>
      <c r="B81" s="61" t="s">
        <v>65</v>
      </c>
      <c r="C81" s="34"/>
      <c r="D81" s="64">
        <v>74.22</v>
      </c>
      <c r="E81" s="65" t="s">
        <v>43</v>
      </c>
      <c r="F81" s="62">
        <v>25.03</v>
      </c>
      <c r="G81" s="46"/>
      <c r="H81" s="40"/>
      <c r="I81" s="41" t="s">
        <v>33</v>
      </c>
      <c r="J81" s="42">
        <f t="shared" si="4"/>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5"/>
        <v>1857.73</v>
      </c>
      <c r="BB81" s="54">
        <f t="shared" si="6"/>
        <v>1857.73</v>
      </c>
      <c r="BC81" s="59" t="str">
        <f t="shared" si="7"/>
        <v>INR  One Thousand Eight Hundred &amp; Fifty Seven  and Paise Seventy Three Only</v>
      </c>
      <c r="IA81" s="21">
        <v>10.13</v>
      </c>
      <c r="IB81" s="21" t="s">
        <v>65</v>
      </c>
      <c r="ID81" s="21">
        <v>74.22</v>
      </c>
      <c r="IE81" s="22" t="s">
        <v>43</v>
      </c>
      <c r="IF81" s="22"/>
      <c r="IG81" s="22"/>
      <c r="IH81" s="22"/>
      <c r="II81" s="22"/>
    </row>
    <row r="82" spans="1:243" s="21" customFormat="1" ht="94.5">
      <c r="A82" s="60">
        <v>10.14</v>
      </c>
      <c r="B82" s="61" t="s">
        <v>140</v>
      </c>
      <c r="C82" s="34"/>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10.14</v>
      </c>
      <c r="IB82" s="21" t="s">
        <v>140</v>
      </c>
      <c r="IE82" s="22"/>
      <c r="IF82" s="22"/>
      <c r="IG82" s="22"/>
      <c r="IH82" s="22"/>
      <c r="II82" s="22"/>
    </row>
    <row r="83" spans="1:243" s="21" customFormat="1" ht="42.75">
      <c r="A83" s="60">
        <v>10.15</v>
      </c>
      <c r="B83" s="61" t="s">
        <v>57</v>
      </c>
      <c r="C83" s="34"/>
      <c r="D83" s="64">
        <v>170</v>
      </c>
      <c r="E83" s="65" t="s">
        <v>43</v>
      </c>
      <c r="F83" s="62">
        <v>76.41</v>
      </c>
      <c r="G83" s="46"/>
      <c r="H83" s="40"/>
      <c r="I83" s="41" t="s">
        <v>33</v>
      </c>
      <c r="J83" s="42">
        <f t="shared" si="4"/>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 t="shared" si="5"/>
        <v>12989.7</v>
      </c>
      <c r="BB83" s="54">
        <f t="shared" si="6"/>
        <v>12989.7</v>
      </c>
      <c r="BC83" s="59" t="str">
        <f t="shared" si="7"/>
        <v>INR  Twelve Thousand Nine Hundred &amp; Eighty Nine  and Paise Seventy Only</v>
      </c>
      <c r="IA83" s="21">
        <v>10.15</v>
      </c>
      <c r="IB83" s="21" t="s">
        <v>57</v>
      </c>
      <c r="ID83" s="21">
        <v>170</v>
      </c>
      <c r="IE83" s="22" t="s">
        <v>43</v>
      </c>
      <c r="IF83" s="22"/>
      <c r="IG83" s="22"/>
      <c r="IH83" s="22"/>
      <c r="II83" s="22"/>
    </row>
    <row r="84" spans="1:243" s="21" customFormat="1" ht="47.25">
      <c r="A84" s="60">
        <v>10.16</v>
      </c>
      <c r="B84" s="61" t="s">
        <v>141</v>
      </c>
      <c r="C84" s="34"/>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10.16</v>
      </c>
      <c r="IB84" s="21" t="s">
        <v>141</v>
      </c>
      <c r="IE84" s="22"/>
      <c r="IF84" s="22"/>
      <c r="IG84" s="22"/>
      <c r="IH84" s="22"/>
      <c r="II84" s="22"/>
    </row>
    <row r="85" spans="1:243" s="21" customFormat="1" ht="63">
      <c r="A85" s="60">
        <v>10.17</v>
      </c>
      <c r="B85" s="61" t="s">
        <v>64</v>
      </c>
      <c r="C85" s="34"/>
      <c r="D85" s="64">
        <v>100</v>
      </c>
      <c r="E85" s="65" t="s">
        <v>43</v>
      </c>
      <c r="F85" s="62">
        <v>141.3</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5"/>
        <v>14130</v>
      </c>
      <c r="BB85" s="54">
        <f t="shared" si="6"/>
        <v>14130</v>
      </c>
      <c r="BC85" s="59" t="str">
        <f t="shared" si="7"/>
        <v>INR  Fourteen Thousand One Hundred &amp; Thirty  Only</v>
      </c>
      <c r="IA85" s="21">
        <v>10.17</v>
      </c>
      <c r="IB85" s="21" t="s">
        <v>64</v>
      </c>
      <c r="ID85" s="21">
        <v>100</v>
      </c>
      <c r="IE85" s="22" t="s">
        <v>43</v>
      </c>
      <c r="IF85" s="22"/>
      <c r="IG85" s="22"/>
      <c r="IH85" s="22"/>
      <c r="II85" s="22"/>
    </row>
    <row r="86" spans="1:243" s="21" customFormat="1" ht="47.25">
      <c r="A86" s="60">
        <v>10.18</v>
      </c>
      <c r="B86" s="61" t="s">
        <v>142</v>
      </c>
      <c r="C86" s="34"/>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10.18</v>
      </c>
      <c r="IB86" s="21" t="s">
        <v>142</v>
      </c>
      <c r="IE86" s="22"/>
      <c r="IF86" s="22"/>
      <c r="IG86" s="22"/>
      <c r="IH86" s="22"/>
      <c r="II86" s="22"/>
    </row>
    <row r="87" spans="1:243" s="21" customFormat="1" ht="28.5">
      <c r="A87" s="60">
        <v>10.19</v>
      </c>
      <c r="B87" s="61" t="s">
        <v>57</v>
      </c>
      <c r="C87" s="34"/>
      <c r="D87" s="64">
        <v>50</v>
      </c>
      <c r="E87" s="65" t="s">
        <v>43</v>
      </c>
      <c r="F87" s="62">
        <v>106.58</v>
      </c>
      <c r="G87" s="46"/>
      <c r="H87" s="40"/>
      <c r="I87" s="41" t="s">
        <v>33</v>
      </c>
      <c r="J87" s="42">
        <f t="shared" si="4"/>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t="shared" si="5"/>
        <v>5329</v>
      </c>
      <c r="BB87" s="54">
        <f t="shared" si="6"/>
        <v>5329</v>
      </c>
      <c r="BC87" s="59" t="str">
        <f t="shared" si="7"/>
        <v>INR  Five Thousand Three Hundred &amp; Twenty Nine  Only</v>
      </c>
      <c r="IA87" s="21">
        <v>10.19</v>
      </c>
      <c r="IB87" s="21" t="s">
        <v>57</v>
      </c>
      <c r="ID87" s="21">
        <v>50</v>
      </c>
      <c r="IE87" s="22" t="s">
        <v>43</v>
      </c>
      <c r="IF87" s="22"/>
      <c r="IG87" s="22"/>
      <c r="IH87" s="22"/>
      <c r="II87" s="22"/>
    </row>
    <row r="88" spans="1:243" s="21" customFormat="1" ht="63">
      <c r="A88" s="63">
        <v>10.2</v>
      </c>
      <c r="B88" s="61" t="s">
        <v>143</v>
      </c>
      <c r="C88" s="34"/>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10.2</v>
      </c>
      <c r="IB88" s="21" t="s">
        <v>143</v>
      </c>
      <c r="IE88" s="22"/>
      <c r="IF88" s="22"/>
      <c r="IG88" s="22"/>
      <c r="IH88" s="22"/>
      <c r="II88" s="22"/>
    </row>
    <row r="89" spans="1:243" s="21" customFormat="1" ht="48" customHeight="1">
      <c r="A89" s="60">
        <v>10.21</v>
      </c>
      <c r="B89" s="61" t="s">
        <v>79</v>
      </c>
      <c r="C89" s="34"/>
      <c r="D89" s="64">
        <v>10</v>
      </c>
      <c r="E89" s="65" t="s">
        <v>43</v>
      </c>
      <c r="F89" s="62">
        <v>155.33</v>
      </c>
      <c r="G89" s="46"/>
      <c r="H89" s="40"/>
      <c r="I89" s="41" t="s">
        <v>33</v>
      </c>
      <c r="J89" s="42">
        <f aca="true" t="shared" si="8" ref="J89:J151">IF(I89="Less(-)",-1,1)</f>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aca="true" t="shared" si="9" ref="BA89:BA151">total_amount_ba($B$2,$D$2,D89,F89,J89,K89,M89)</f>
        <v>1553.3</v>
      </c>
      <c r="BB89" s="54">
        <f aca="true" t="shared" si="10" ref="BB89:BB151">BA89+SUM(N89:AZ89)</f>
        <v>1553.3</v>
      </c>
      <c r="BC89" s="59" t="str">
        <f aca="true" t="shared" si="11" ref="BC89:BC151">SpellNumber(L89,BB89)</f>
        <v>INR  One Thousand Five Hundred &amp; Fifty Three  and Paise Thirty Only</v>
      </c>
      <c r="IA89" s="21">
        <v>10.21</v>
      </c>
      <c r="IB89" s="21" t="s">
        <v>79</v>
      </c>
      <c r="ID89" s="21">
        <v>10</v>
      </c>
      <c r="IE89" s="22" t="s">
        <v>43</v>
      </c>
      <c r="IF89" s="22"/>
      <c r="IG89" s="22"/>
      <c r="IH89" s="22"/>
      <c r="II89" s="22"/>
    </row>
    <row r="90" spans="1:243" s="21" customFormat="1" ht="94.5">
      <c r="A90" s="60">
        <v>10.22</v>
      </c>
      <c r="B90" s="61" t="s">
        <v>80</v>
      </c>
      <c r="C90" s="34"/>
      <c r="D90" s="64">
        <v>200</v>
      </c>
      <c r="E90" s="65" t="s">
        <v>43</v>
      </c>
      <c r="F90" s="62">
        <v>100.96</v>
      </c>
      <c r="G90" s="46"/>
      <c r="H90" s="40"/>
      <c r="I90" s="41" t="s">
        <v>33</v>
      </c>
      <c r="J90" s="42">
        <f t="shared" si="8"/>
        <v>1</v>
      </c>
      <c r="K90" s="40" t="s">
        <v>34</v>
      </c>
      <c r="L90" s="40" t="s">
        <v>4</v>
      </c>
      <c r="M90" s="43"/>
      <c r="N90" s="52"/>
      <c r="O90" s="52"/>
      <c r="P90" s="53"/>
      <c r="Q90" s="52"/>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5">
        <f t="shared" si="9"/>
        <v>20192</v>
      </c>
      <c r="BB90" s="54">
        <f t="shared" si="10"/>
        <v>20192</v>
      </c>
      <c r="BC90" s="59" t="str">
        <f t="shared" si="11"/>
        <v>INR  Twenty Thousand One Hundred &amp; Ninety Two  Only</v>
      </c>
      <c r="IA90" s="21">
        <v>10.22</v>
      </c>
      <c r="IB90" s="21" t="s">
        <v>80</v>
      </c>
      <c r="ID90" s="21">
        <v>200</v>
      </c>
      <c r="IE90" s="22" t="s">
        <v>43</v>
      </c>
      <c r="IF90" s="22"/>
      <c r="IG90" s="22"/>
      <c r="IH90" s="22"/>
      <c r="II90" s="22"/>
    </row>
    <row r="91" spans="1:243" s="21" customFormat="1" ht="94.5">
      <c r="A91" s="60">
        <v>10.23</v>
      </c>
      <c r="B91" s="61" t="s">
        <v>81</v>
      </c>
      <c r="C91" s="34"/>
      <c r="D91" s="64">
        <v>220</v>
      </c>
      <c r="E91" s="65" t="s">
        <v>43</v>
      </c>
      <c r="F91" s="62">
        <v>16</v>
      </c>
      <c r="G91" s="46"/>
      <c r="H91" s="40"/>
      <c r="I91" s="41" t="s">
        <v>33</v>
      </c>
      <c r="J91" s="42">
        <f t="shared" si="8"/>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9"/>
        <v>3520</v>
      </c>
      <c r="BB91" s="54">
        <f t="shared" si="10"/>
        <v>3520</v>
      </c>
      <c r="BC91" s="59" t="str">
        <f t="shared" si="11"/>
        <v>INR  Three Thousand Five Hundred &amp; Twenty  Only</v>
      </c>
      <c r="IA91" s="21">
        <v>10.23</v>
      </c>
      <c r="IB91" s="21" t="s">
        <v>81</v>
      </c>
      <c r="ID91" s="21">
        <v>220</v>
      </c>
      <c r="IE91" s="22" t="s">
        <v>43</v>
      </c>
      <c r="IF91" s="22"/>
      <c r="IG91" s="22"/>
      <c r="IH91" s="22"/>
      <c r="II91" s="22"/>
    </row>
    <row r="92" spans="1:243" s="21" customFormat="1" ht="63">
      <c r="A92" s="60">
        <v>10.24</v>
      </c>
      <c r="B92" s="61" t="s">
        <v>143</v>
      </c>
      <c r="C92" s="34"/>
      <c r="D92" s="67"/>
      <c r="E92" s="67"/>
      <c r="F92" s="67"/>
      <c r="G92" s="67"/>
      <c r="H92" s="67"/>
      <c r="I92" s="67"/>
      <c r="J92" s="67"/>
      <c r="K92" s="67"/>
      <c r="L92" s="67"/>
      <c r="M92" s="67"/>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IA92" s="21">
        <v>10.24</v>
      </c>
      <c r="IB92" s="21" t="s">
        <v>143</v>
      </c>
      <c r="IE92" s="22"/>
      <c r="IF92" s="22"/>
      <c r="IG92" s="22"/>
      <c r="IH92" s="22"/>
      <c r="II92" s="22"/>
    </row>
    <row r="93" spans="1:243" s="21" customFormat="1" ht="28.5">
      <c r="A93" s="60">
        <v>10.25</v>
      </c>
      <c r="B93" s="61" t="s">
        <v>82</v>
      </c>
      <c r="C93" s="34"/>
      <c r="D93" s="64">
        <v>140</v>
      </c>
      <c r="E93" s="65" t="s">
        <v>43</v>
      </c>
      <c r="F93" s="62">
        <v>70.1</v>
      </c>
      <c r="G93" s="46"/>
      <c r="H93" s="40"/>
      <c r="I93" s="41" t="s">
        <v>33</v>
      </c>
      <c r="J93" s="42">
        <f t="shared" si="8"/>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9"/>
        <v>9814</v>
      </c>
      <c r="BB93" s="54">
        <f t="shared" si="10"/>
        <v>9814</v>
      </c>
      <c r="BC93" s="59" t="str">
        <f t="shared" si="11"/>
        <v>INR  Nine Thousand Eight Hundred &amp; Fourteen  Only</v>
      </c>
      <c r="IA93" s="21">
        <v>10.25</v>
      </c>
      <c r="IB93" s="21" t="s">
        <v>82</v>
      </c>
      <c r="ID93" s="21">
        <v>140</v>
      </c>
      <c r="IE93" s="22" t="s">
        <v>43</v>
      </c>
      <c r="IF93" s="22"/>
      <c r="IG93" s="22"/>
      <c r="IH93" s="22"/>
      <c r="II93" s="22"/>
    </row>
    <row r="94" spans="1:243" s="21" customFormat="1" ht="47.25">
      <c r="A94" s="60">
        <v>10.26</v>
      </c>
      <c r="B94" s="61" t="s">
        <v>144</v>
      </c>
      <c r="C94" s="34"/>
      <c r="D94" s="67"/>
      <c r="E94" s="67"/>
      <c r="F94" s="67"/>
      <c r="G94" s="67"/>
      <c r="H94" s="67"/>
      <c r="I94" s="67"/>
      <c r="J94" s="67"/>
      <c r="K94" s="67"/>
      <c r="L94" s="67"/>
      <c r="M94" s="67"/>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IA94" s="21">
        <v>10.26</v>
      </c>
      <c r="IB94" s="21" t="s">
        <v>144</v>
      </c>
      <c r="IE94" s="22"/>
      <c r="IF94" s="22"/>
      <c r="IG94" s="22"/>
      <c r="IH94" s="22"/>
      <c r="II94" s="22"/>
    </row>
    <row r="95" spans="1:243" s="21" customFormat="1" ht="28.5">
      <c r="A95" s="60">
        <v>10.27</v>
      </c>
      <c r="B95" s="61" t="s">
        <v>145</v>
      </c>
      <c r="C95" s="34"/>
      <c r="D95" s="64">
        <v>10</v>
      </c>
      <c r="E95" s="65" t="s">
        <v>43</v>
      </c>
      <c r="F95" s="62">
        <v>66.9</v>
      </c>
      <c r="G95" s="46"/>
      <c r="H95" s="40"/>
      <c r="I95" s="41" t="s">
        <v>33</v>
      </c>
      <c r="J95" s="42">
        <f t="shared" si="8"/>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9"/>
        <v>669</v>
      </c>
      <c r="BB95" s="54">
        <f t="shared" si="10"/>
        <v>669</v>
      </c>
      <c r="BC95" s="59" t="str">
        <f t="shared" si="11"/>
        <v>INR  Six Hundred &amp; Sixty Nine  Only</v>
      </c>
      <c r="IA95" s="21">
        <v>10.27</v>
      </c>
      <c r="IB95" s="21" t="s">
        <v>145</v>
      </c>
      <c r="ID95" s="21">
        <v>10</v>
      </c>
      <c r="IE95" s="22" t="s">
        <v>43</v>
      </c>
      <c r="IF95" s="22"/>
      <c r="IG95" s="22"/>
      <c r="IH95" s="22"/>
      <c r="II95" s="22"/>
    </row>
    <row r="96" spans="1:243" s="21" customFormat="1" ht="94.5">
      <c r="A96" s="60">
        <v>10.28</v>
      </c>
      <c r="B96" s="61" t="s">
        <v>146</v>
      </c>
      <c r="C96" s="34"/>
      <c r="D96" s="67"/>
      <c r="E96" s="67"/>
      <c r="F96" s="67"/>
      <c r="G96" s="67"/>
      <c r="H96" s="67"/>
      <c r="I96" s="67"/>
      <c r="J96" s="67"/>
      <c r="K96" s="67"/>
      <c r="L96" s="67"/>
      <c r="M96" s="67"/>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IA96" s="21">
        <v>10.28</v>
      </c>
      <c r="IB96" s="21" t="s">
        <v>146</v>
      </c>
      <c r="IE96" s="22"/>
      <c r="IF96" s="22"/>
      <c r="IG96" s="22"/>
      <c r="IH96" s="22"/>
      <c r="II96" s="22"/>
    </row>
    <row r="97" spans="1:243" s="21" customFormat="1" ht="28.5">
      <c r="A97" s="60">
        <v>10.29</v>
      </c>
      <c r="B97" s="61" t="s">
        <v>82</v>
      </c>
      <c r="C97" s="34"/>
      <c r="D97" s="64">
        <v>200</v>
      </c>
      <c r="E97" s="65" t="s">
        <v>43</v>
      </c>
      <c r="F97" s="62">
        <v>42.13</v>
      </c>
      <c r="G97" s="46"/>
      <c r="H97" s="40"/>
      <c r="I97" s="41" t="s">
        <v>33</v>
      </c>
      <c r="J97" s="42">
        <f t="shared" si="8"/>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9"/>
        <v>8426</v>
      </c>
      <c r="BB97" s="54">
        <f t="shared" si="10"/>
        <v>8426</v>
      </c>
      <c r="BC97" s="59" t="str">
        <f t="shared" si="11"/>
        <v>INR  Eight Thousand Four Hundred &amp; Twenty Six  Only</v>
      </c>
      <c r="IA97" s="21">
        <v>10.29</v>
      </c>
      <c r="IB97" s="21" t="s">
        <v>82</v>
      </c>
      <c r="ID97" s="21">
        <v>200</v>
      </c>
      <c r="IE97" s="22" t="s">
        <v>43</v>
      </c>
      <c r="IF97" s="22"/>
      <c r="IG97" s="22"/>
      <c r="IH97" s="22"/>
      <c r="II97" s="22"/>
    </row>
    <row r="98" spans="1:243" s="21" customFormat="1" ht="47.25">
      <c r="A98" s="63">
        <v>10.3</v>
      </c>
      <c r="B98" s="61" t="s">
        <v>147</v>
      </c>
      <c r="C98" s="34"/>
      <c r="D98" s="67"/>
      <c r="E98" s="67"/>
      <c r="F98" s="67"/>
      <c r="G98" s="67"/>
      <c r="H98" s="67"/>
      <c r="I98" s="67"/>
      <c r="J98" s="67"/>
      <c r="K98" s="67"/>
      <c r="L98" s="67"/>
      <c r="M98" s="67"/>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IA98" s="21">
        <v>10.3</v>
      </c>
      <c r="IB98" s="21" t="s">
        <v>147</v>
      </c>
      <c r="IE98" s="22"/>
      <c r="IF98" s="22"/>
      <c r="IG98" s="22"/>
      <c r="IH98" s="22"/>
      <c r="II98" s="22"/>
    </row>
    <row r="99" spans="1:243" s="21" customFormat="1" ht="47.25">
      <c r="A99" s="60">
        <v>10.31</v>
      </c>
      <c r="B99" s="61" t="s">
        <v>83</v>
      </c>
      <c r="C99" s="34"/>
      <c r="D99" s="64">
        <v>400</v>
      </c>
      <c r="E99" s="65" t="s">
        <v>43</v>
      </c>
      <c r="F99" s="62">
        <v>85.71</v>
      </c>
      <c r="G99" s="46"/>
      <c r="H99" s="40"/>
      <c r="I99" s="41" t="s">
        <v>33</v>
      </c>
      <c r="J99" s="42">
        <f t="shared" si="8"/>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 t="shared" si="9"/>
        <v>34284</v>
      </c>
      <c r="BB99" s="54">
        <f t="shared" si="10"/>
        <v>34284</v>
      </c>
      <c r="BC99" s="59" t="str">
        <f t="shared" si="11"/>
        <v>INR  Thirty Four Thousand Two Hundred &amp; Eighty Four  Only</v>
      </c>
      <c r="IA99" s="21">
        <v>10.31</v>
      </c>
      <c r="IB99" s="21" t="s">
        <v>83</v>
      </c>
      <c r="ID99" s="21">
        <v>400</v>
      </c>
      <c r="IE99" s="22" t="s">
        <v>43</v>
      </c>
      <c r="IF99" s="22"/>
      <c r="IG99" s="22"/>
      <c r="IH99" s="22"/>
      <c r="II99" s="22"/>
    </row>
    <row r="100" spans="1:243" s="21" customFormat="1" ht="15.75">
      <c r="A100" s="60">
        <v>11</v>
      </c>
      <c r="B100" s="61" t="s">
        <v>148</v>
      </c>
      <c r="C100" s="34"/>
      <c r="D100" s="67"/>
      <c r="E100" s="67"/>
      <c r="F100" s="67"/>
      <c r="G100" s="67"/>
      <c r="H100" s="67"/>
      <c r="I100" s="67"/>
      <c r="J100" s="67"/>
      <c r="K100" s="67"/>
      <c r="L100" s="67"/>
      <c r="M100" s="67"/>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IA100" s="21">
        <v>11</v>
      </c>
      <c r="IB100" s="21" t="s">
        <v>148</v>
      </c>
      <c r="IE100" s="22"/>
      <c r="IF100" s="22"/>
      <c r="IG100" s="22"/>
      <c r="IH100" s="22"/>
      <c r="II100" s="22"/>
    </row>
    <row r="101" spans="1:243" s="21" customFormat="1" ht="111" customHeight="1">
      <c r="A101" s="60">
        <v>11.01</v>
      </c>
      <c r="B101" s="61" t="s">
        <v>149</v>
      </c>
      <c r="C101" s="34"/>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11.01</v>
      </c>
      <c r="IB101" s="21" t="s">
        <v>149</v>
      </c>
      <c r="IE101" s="22"/>
      <c r="IF101" s="22"/>
      <c r="IG101" s="22"/>
      <c r="IH101" s="22"/>
      <c r="II101" s="22"/>
    </row>
    <row r="102" spans="1:243" s="21" customFormat="1" ht="42.75">
      <c r="A102" s="60">
        <v>11.02</v>
      </c>
      <c r="B102" s="61" t="s">
        <v>84</v>
      </c>
      <c r="C102" s="34"/>
      <c r="D102" s="64">
        <v>20</v>
      </c>
      <c r="E102" s="65" t="s">
        <v>43</v>
      </c>
      <c r="F102" s="62">
        <v>376.68</v>
      </c>
      <c r="G102" s="46"/>
      <c r="H102" s="40"/>
      <c r="I102" s="41" t="s">
        <v>33</v>
      </c>
      <c r="J102" s="42">
        <f t="shared" si="8"/>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9"/>
        <v>7533.6</v>
      </c>
      <c r="BB102" s="54">
        <f t="shared" si="10"/>
        <v>7533.6</v>
      </c>
      <c r="BC102" s="59" t="str">
        <f t="shared" si="11"/>
        <v>INR  Seven Thousand Five Hundred &amp; Thirty Three  and Paise Sixty Only</v>
      </c>
      <c r="IA102" s="21">
        <v>11.02</v>
      </c>
      <c r="IB102" s="21" t="s">
        <v>84</v>
      </c>
      <c r="ID102" s="21">
        <v>20</v>
      </c>
      <c r="IE102" s="22" t="s">
        <v>43</v>
      </c>
      <c r="IF102" s="22"/>
      <c r="IG102" s="22"/>
      <c r="IH102" s="22"/>
      <c r="II102" s="22"/>
    </row>
    <row r="103" spans="1:243" s="21" customFormat="1" ht="252">
      <c r="A103" s="60">
        <v>11.03</v>
      </c>
      <c r="B103" s="61" t="s">
        <v>150</v>
      </c>
      <c r="C103" s="34"/>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11.03</v>
      </c>
      <c r="IB103" s="21" t="s">
        <v>150</v>
      </c>
      <c r="IE103" s="22"/>
      <c r="IF103" s="22"/>
      <c r="IG103" s="22"/>
      <c r="IH103" s="22"/>
      <c r="II103" s="22"/>
    </row>
    <row r="104" spans="1:243" s="21" customFormat="1" ht="42.75">
      <c r="A104" s="60">
        <v>11.04</v>
      </c>
      <c r="B104" s="61" t="s">
        <v>151</v>
      </c>
      <c r="C104" s="34"/>
      <c r="D104" s="64">
        <v>7</v>
      </c>
      <c r="E104" s="65" t="s">
        <v>47</v>
      </c>
      <c r="F104" s="62">
        <v>1198.47</v>
      </c>
      <c r="G104" s="46"/>
      <c r="H104" s="40"/>
      <c r="I104" s="41" t="s">
        <v>33</v>
      </c>
      <c r="J104" s="42">
        <f t="shared" si="8"/>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9"/>
        <v>8389.29</v>
      </c>
      <c r="BB104" s="54">
        <f t="shared" si="10"/>
        <v>8389.29</v>
      </c>
      <c r="BC104" s="59" t="str">
        <f t="shared" si="11"/>
        <v>INR  Eight Thousand Three Hundred &amp; Eighty Nine  and Paise Twenty Nine Only</v>
      </c>
      <c r="IA104" s="21">
        <v>11.04</v>
      </c>
      <c r="IB104" s="21" t="s">
        <v>151</v>
      </c>
      <c r="ID104" s="21">
        <v>7</v>
      </c>
      <c r="IE104" s="22" t="s">
        <v>47</v>
      </c>
      <c r="IF104" s="22"/>
      <c r="IG104" s="22"/>
      <c r="IH104" s="22"/>
      <c r="II104" s="22"/>
    </row>
    <row r="105" spans="1:243" s="21" customFormat="1" ht="94.5">
      <c r="A105" s="60">
        <v>11.05</v>
      </c>
      <c r="B105" s="61" t="s">
        <v>85</v>
      </c>
      <c r="C105" s="34"/>
      <c r="D105" s="64">
        <v>10</v>
      </c>
      <c r="E105" s="65" t="s">
        <v>43</v>
      </c>
      <c r="F105" s="62">
        <v>45.33</v>
      </c>
      <c r="G105" s="46"/>
      <c r="H105" s="40"/>
      <c r="I105" s="41" t="s">
        <v>33</v>
      </c>
      <c r="J105" s="42">
        <f t="shared" si="8"/>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9"/>
        <v>453.3</v>
      </c>
      <c r="BB105" s="54">
        <f t="shared" si="10"/>
        <v>453.3</v>
      </c>
      <c r="BC105" s="59" t="str">
        <f t="shared" si="11"/>
        <v>INR  Four Hundred &amp; Fifty Three  and Paise Thirty Only</v>
      </c>
      <c r="IA105" s="21">
        <v>11.05</v>
      </c>
      <c r="IB105" s="21" t="s">
        <v>85</v>
      </c>
      <c r="ID105" s="21">
        <v>10</v>
      </c>
      <c r="IE105" s="22" t="s">
        <v>43</v>
      </c>
      <c r="IF105" s="22"/>
      <c r="IG105" s="22"/>
      <c r="IH105" s="22"/>
      <c r="II105" s="22"/>
    </row>
    <row r="106" spans="1:243" s="21" customFormat="1" ht="409.5">
      <c r="A106" s="60">
        <v>11.06</v>
      </c>
      <c r="B106" s="61" t="s">
        <v>152</v>
      </c>
      <c r="C106" s="34"/>
      <c r="D106" s="64">
        <v>60</v>
      </c>
      <c r="E106" s="65" t="s">
        <v>43</v>
      </c>
      <c r="F106" s="62">
        <v>226.17</v>
      </c>
      <c r="G106" s="46"/>
      <c r="H106" s="40"/>
      <c r="I106" s="41" t="s">
        <v>33</v>
      </c>
      <c r="J106" s="42">
        <f t="shared" si="8"/>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9"/>
        <v>13570.2</v>
      </c>
      <c r="BB106" s="54">
        <f t="shared" si="10"/>
        <v>13570.2</v>
      </c>
      <c r="BC106" s="59" t="str">
        <f t="shared" si="11"/>
        <v>INR  Thirteen Thousand Five Hundred &amp; Seventy  and Paise Twenty Only</v>
      </c>
      <c r="IA106" s="21">
        <v>11.06</v>
      </c>
      <c r="IB106" s="21" t="s">
        <v>152</v>
      </c>
      <c r="ID106" s="21">
        <v>60</v>
      </c>
      <c r="IE106" s="22" t="s">
        <v>43</v>
      </c>
      <c r="IF106" s="22"/>
      <c r="IG106" s="22"/>
      <c r="IH106" s="22"/>
      <c r="II106" s="22"/>
    </row>
    <row r="107" spans="1:243" s="21" customFormat="1" ht="126">
      <c r="A107" s="60">
        <v>11.07</v>
      </c>
      <c r="B107" s="61" t="s">
        <v>153</v>
      </c>
      <c r="C107" s="34"/>
      <c r="D107" s="64">
        <v>15</v>
      </c>
      <c r="E107" s="65" t="s">
        <v>47</v>
      </c>
      <c r="F107" s="62">
        <v>261.16</v>
      </c>
      <c r="G107" s="46"/>
      <c r="H107" s="40"/>
      <c r="I107" s="41" t="s">
        <v>33</v>
      </c>
      <c r="J107" s="42">
        <f t="shared" si="8"/>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9"/>
        <v>3917.4</v>
      </c>
      <c r="BB107" s="54">
        <f t="shared" si="10"/>
        <v>3917.4</v>
      </c>
      <c r="BC107" s="59" t="str">
        <f t="shared" si="11"/>
        <v>INR  Three Thousand Nine Hundred &amp; Seventeen  and Paise Forty Only</v>
      </c>
      <c r="IA107" s="21">
        <v>11.07</v>
      </c>
      <c r="IB107" s="21" t="s">
        <v>153</v>
      </c>
      <c r="ID107" s="21">
        <v>15</v>
      </c>
      <c r="IE107" s="22" t="s">
        <v>47</v>
      </c>
      <c r="IF107" s="22"/>
      <c r="IG107" s="22"/>
      <c r="IH107" s="22"/>
      <c r="II107" s="22"/>
    </row>
    <row r="108" spans="1:243" s="21" customFormat="1" ht="15.75">
      <c r="A108" s="60">
        <v>12</v>
      </c>
      <c r="B108" s="61" t="s">
        <v>154</v>
      </c>
      <c r="C108" s="34"/>
      <c r="D108" s="67"/>
      <c r="E108" s="67"/>
      <c r="F108" s="67"/>
      <c r="G108" s="67"/>
      <c r="H108" s="67"/>
      <c r="I108" s="67"/>
      <c r="J108" s="67"/>
      <c r="K108" s="67"/>
      <c r="L108" s="67"/>
      <c r="M108" s="67"/>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IA108" s="21">
        <v>12</v>
      </c>
      <c r="IB108" s="21" t="s">
        <v>154</v>
      </c>
      <c r="IE108" s="22"/>
      <c r="IF108" s="22"/>
      <c r="IG108" s="22"/>
      <c r="IH108" s="22"/>
      <c r="II108" s="22"/>
    </row>
    <row r="109" spans="1:243" s="21" customFormat="1" ht="63">
      <c r="A109" s="60">
        <v>12.01</v>
      </c>
      <c r="B109" s="61" t="s">
        <v>86</v>
      </c>
      <c r="C109" s="34"/>
      <c r="D109" s="64">
        <v>8</v>
      </c>
      <c r="E109" s="65" t="s">
        <v>46</v>
      </c>
      <c r="F109" s="62">
        <v>532.66</v>
      </c>
      <c r="G109" s="46"/>
      <c r="H109" s="40"/>
      <c r="I109" s="41" t="s">
        <v>33</v>
      </c>
      <c r="J109" s="42">
        <f t="shared" si="8"/>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9"/>
        <v>4261.28</v>
      </c>
      <c r="BB109" s="54">
        <f t="shared" si="10"/>
        <v>4261.28</v>
      </c>
      <c r="BC109" s="59" t="str">
        <f t="shared" si="11"/>
        <v>INR  Four Thousand Two Hundred &amp; Sixty One  and Paise Twenty Eight Only</v>
      </c>
      <c r="IA109" s="21">
        <v>12.01</v>
      </c>
      <c r="IB109" s="21" t="s">
        <v>86</v>
      </c>
      <c r="ID109" s="21">
        <v>8</v>
      </c>
      <c r="IE109" s="22" t="s">
        <v>46</v>
      </c>
      <c r="IF109" s="22"/>
      <c r="IG109" s="22"/>
      <c r="IH109" s="22"/>
      <c r="II109" s="22"/>
    </row>
    <row r="110" spans="1:243" s="21" customFormat="1" ht="78.75">
      <c r="A110" s="60">
        <v>12.02</v>
      </c>
      <c r="B110" s="61" t="s">
        <v>155</v>
      </c>
      <c r="C110" s="34"/>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12.02</v>
      </c>
      <c r="IB110" s="21" t="s">
        <v>155</v>
      </c>
      <c r="IE110" s="22"/>
      <c r="IF110" s="22"/>
      <c r="IG110" s="22"/>
      <c r="IH110" s="22"/>
      <c r="II110" s="22"/>
    </row>
    <row r="111" spans="1:243" s="21" customFormat="1" ht="42.75">
      <c r="A111" s="60">
        <v>12.03</v>
      </c>
      <c r="B111" s="61" t="s">
        <v>58</v>
      </c>
      <c r="C111" s="34"/>
      <c r="D111" s="64">
        <v>3</v>
      </c>
      <c r="E111" s="65" t="s">
        <v>46</v>
      </c>
      <c r="F111" s="62">
        <v>1523.41</v>
      </c>
      <c r="G111" s="46"/>
      <c r="H111" s="40"/>
      <c r="I111" s="41" t="s">
        <v>33</v>
      </c>
      <c r="J111" s="42">
        <f t="shared" si="8"/>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9"/>
        <v>4570.23</v>
      </c>
      <c r="BB111" s="54">
        <f t="shared" si="10"/>
        <v>4570.23</v>
      </c>
      <c r="BC111" s="59" t="str">
        <f t="shared" si="11"/>
        <v>INR  Four Thousand Five Hundred &amp; Seventy  and Paise Twenty Three Only</v>
      </c>
      <c r="IA111" s="21">
        <v>12.03</v>
      </c>
      <c r="IB111" s="21" t="s">
        <v>58</v>
      </c>
      <c r="ID111" s="21">
        <v>3</v>
      </c>
      <c r="IE111" s="22" t="s">
        <v>46</v>
      </c>
      <c r="IF111" s="22"/>
      <c r="IG111" s="22"/>
      <c r="IH111" s="22"/>
      <c r="II111" s="22"/>
    </row>
    <row r="112" spans="1:243" s="21" customFormat="1" ht="31.5">
      <c r="A112" s="60">
        <v>12.04</v>
      </c>
      <c r="B112" s="61" t="s">
        <v>156</v>
      </c>
      <c r="C112" s="34"/>
      <c r="D112" s="64">
        <v>1</v>
      </c>
      <c r="E112" s="65" t="s">
        <v>46</v>
      </c>
      <c r="F112" s="62">
        <v>940.64</v>
      </c>
      <c r="G112" s="46"/>
      <c r="H112" s="40"/>
      <c r="I112" s="41" t="s">
        <v>33</v>
      </c>
      <c r="J112" s="42">
        <f t="shared" si="8"/>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9"/>
        <v>940.64</v>
      </c>
      <c r="BB112" s="54">
        <f t="shared" si="10"/>
        <v>940.64</v>
      </c>
      <c r="BC112" s="59" t="str">
        <f t="shared" si="11"/>
        <v>INR  Nine Hundred &amp; Forty  and Paise Sixty Four Only</v>
      </c>
      <c r="IA112" s="21">
        <v>12.04</v>
      </c>
      <c r="IB112" s="21" t="s">
        <v>156</v>
      </c>
      <c r="ID112" s="21">
        <v>1</v>
      </c>
      <c r="IE112" s="22" t="s">
        <v>46</v>
      </c>
      <c r="IF112" s="22"/>
      <c r="IG112" s="22"/>
      <c r="IH112" s="22"/>
      <c r="II112" s="22"/>
    </row>
    <row r="113" spans="1:243" s="21" customFormat="1" ht="94.5">
      <c r="A113" s="60">
        <v>12.05</v>
      </c>
      <c r="B113" s="61" t="s">
        <v>157</v>
      </c>
      <c r="C113" s="34"/>
      <c r="D113" s="64">
        <v>10.15</v>
      </c>
      <c r="E113" s="65" t="s">
        <v>46</v>
      </c>
      <c r="F113" s="62">
        <v>2222.45</v>
      </c>
      <c r="G113" s="46"/>
      <c r="H113" s="40"/>
      <c r="I113" s="41" t="s">
        <v>33</v>
      </c>
      <c r="J113" s="42">
        <f t="shared" si="8"/>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9"/>
        <v>22557.87</v>
      </c>
      <c r="BB113" s="54">
        <f t="shared" si="10"/>
        <v>22557.87</v>
      </c>
      <c r="BC113" s="59" t="str">
        <f t="shared" si="11"/>
        <v>INR  Twenty Two Thousand Five Hundred &amp; Fifty Seven  and Paise Eighty Seven Only</v>
      </c>
      <c r="IA113" s="21">
        <v>12.05</v>
      </c>
      <c r="IB113" s="21" t="s">
        <v>157</v>
      </c>
      <c r="ID113" s="21">
        <v>10.15</v>
      </c>
      <c r="IE113" s="22" t="s">
        <v>46</v>
      </c>
      <c r="IF113" s="22"/>
      <c r="IG113" s="22"/>
      <c r="IH113" s="22"/>
      <c r="II113" s="22"/>
    </row>
    <row r="114" spans="1:243" s="21" customFormat="1" ht="94.5">
      <c r="A114" s="60">
        <v>12.06</v>
      </c>
      <c r="B114" s="61" t="s">
        <v>158</v>
      </c>
      <c r="C114" s="34"/>
      <c r="D114" s="64">
        <v>20</v>
      </c>
      <c r="E114" s="65" t="s">
        <v>43</v>
      </c>
      <c r="F114" s="62">
        <v>756.99</v>
      </c>
      <c r="G114" s="46"/>
      <c r="H114" s="40"/>
      <c r="I114" s="41" t="s">
        <v>33</v>
      </c>
      <c r="J114" s="42">
        <f t="shared" si="8"/>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9"/>
        <v>15139.8</v>
      </c>
      <c r="BB114" s="54">
        <f t="shared" si="10"/>
        <v>15139.8</v>
      </c>
      <c r="BC114" s="59" t="str">
        <f t="shared" si="11"/>
        <v>INR  Fifteen Thousand One Hundred &amp; Thirty Nine  and Paise Eighty Only</v>
      </c>
      <c r="IA114" s="21">
        <v>12.06</v>
      </c>
      <c r="IB114" s="21" t="s">
        <v>158</v>
      </c>
      <c r="ID114" s="21">
        <v>20</v>
      </c>
      <c r="IE114" s="22" t="s">
        <v>43</v>
      </c>
      <c r="IF114" s="22"/>
      <c r="IG114" s="22"/>
      <c r="IH114" s="22"/>
      <c r="II114" s="22"/>
    </row>
    <row r="115" spans="1:243" s="21" customFormat="1" ht="94.5">
      <c r="A115" s="60">
        <v>12.07</v>
      </c>
      <c r="B115" s="61" t="s">
        <v>159</v>
      </c>
      <c r="C115" s="34"/>
      <c r="D115" s="67"/>
      <c r="E115" s="67"/>
      <c r="F115" s="67"/>
      <c r="G115" s="67"/>
      <c r="H115" s="67"/>
      <c r="I115" s="67"/>
      <c r="J115" s="67"/>
      <c r="K115" s="67"/>
      <c r="L115" s="67"/>
      <c r="M115" s="67"/>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IA115" s="21">
        <v>12.07</v>
      </c>
      <c r="IB115" s="21" t="s">
        <v>159</v>
      </c>
      <c r="IE115" s="22"/>
      <c r="IF115" s="22"/>
      <c r="IG115" s="22"/>
      <c r="IH115" s="22"/>
      <c r="II115" s="22"/>
    </row>
    <row r="116" spans="1:243" s="21" customFormat="1" ht="42.75">
      <c r="A116" s="60">
        <v>12.08</v>
      </c>
      <c r="B116" s="61" t="s">
        <v>49</v>
      </c>
      <c r="C116" s="34"/>
      <c r="D116" s="64">
        <v>7.5</v>
      </c>
      <c r="E116" s="65" t="s">
        <v>46</v>
      </c>
      <c r="F116" s="62">
        <v>1288.82</v>
      </c>
      <c r="G116" s="46"/>
      <c r="H116" s="40"/>
      <c r="I116" s="41" t="s">
        <v>33</v>
      </c>
      <c r="J116" s="42">
        <f t="shared" si="8"/>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9"/>
        <v>9666.15</v>
      </c>
      <c r="BB116" s="54">
        <f t="shared" si="10"/>
        <v>9666.15</v>
      </c>
      <c r="BC116" s="59" t="str">
        <f t="shared" si="11"/>
        <v>INR  Nine Thousand Six Hundred &amp; Sixty Six  and Paise Fifteen Only</v>
      </c>
      <c r="IA116" s="21">
        <v>12.08</v>
      </c>
      <c r="IB116" s="21" t="s">
        <v>49</v>
      </c>
      <c r="ID116" s="21">
        <v>7.5</v>
      </c>
      <c r="IE116" s="22" t="s">
        <v>46</v>
      </c>
      <c r="IF116" s="22"/>
      <c r="IG116" s="22"/>
      <c r="IH116" s="22"/>
      <c r="II116" s="22"/>
    </row>
    <row r="117" spans="1:243" s="21" customFormat="1" ht="63">
      <c r="A117" s="60">
        <v>12.09</v>
      </c>
      <c r="B117" s="61" t="s">
        <v>160</v>
      </c>
      <c r="C117" s="34"/>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12.09</v>
      </c>
      <c r="IB117" s="21" t="s">
        <v>160</v>
      </c>
      <c r="IE117" s="22"/>
      <c r="IF117" s="22"/>
      <c r="IG117" s="22"/>
      <c r="IH117" s="22"/>
      <c r="II117" s="22"/>
    </row>
    <row r="118" spans="1:243" s="21" customFormat="1" ht="42.75">
      <c r="A118" s="63">
        <v>12.1</v>
      </c>
      <c r="B118" s="61" t="s">
        <v>87</v>
      </c>
      <c r="C118" s="34"/>
      <c r="D118" s="64">
        <v>2500</v>
      </c>
      <c r="E118" s="65" t="s">
        <v>93</v>
      </c>
      <c r="F118" s="62">
        <v>4279.61</v>
      </c>
      <c r="G118" s="46"/>
      <c r="H118" s="40"/>
      <c r="I118" s="41" t="s">
        <v>33</v>
      </c>
      <c r="J118" s="42">
        <f t="shared" si="8"/>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total_amount_ba($B$2,$D$2,D118,F118,J118,K118,M118)/1000</f>
        <v>10699.03</v>
      </c>
      <c r="BB118" s="54">
        <f t="shared" si="10"/>
        <v>10699.03</v>
      </c>
      <c r="BC118" s="59" t="str">
        <f t="shared" si="11"/>
        <v>INR  Ten Thousand Six Hundred &amp; Ninety Nine  and Paise Three Only</v>
      </c>
      <c r="IA118" s="21">
        <v>12.1</v>
      </c>
      <c r="IB118" s="21" t="s">
        <v>87</v>
      </c>
      <c r="ID118" s="21">
        <v>2500</v>
      </c>
      <c r="IE118" s="22" t="s">
        <v>93</v>
      </c>
      <c r="IF118" s="22"/>
      <c r="IG118" s="22"/>
      <c r="IH118" s="22"/>
      <c r="II118" s="22"/>
    </row>
    <row r="119" spans="1:243" s="21" customFormat="1" ht="78.75">
      <c r="A119" s="60">
        <v>12.11</v>
      </c>
      <c r="B119" s="61" t="s">
        <v>161</v>
      </c>
      <c r="C119" s="34"/>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12.11</v>
      </c>
      <c r="IB119" s="21" t="s">
        <v>161</v>
      </c>
      <c r="IE119" s="22"/>
      <c r="IF119" s="22"/>
      <c r="IG119" s="22"/>
      <c r="IH119" s="22"/>
      <c r="II119" s="22"/>
    </row>
    <row r="120" spans="1:243" s="21" customFormat="1" ht="28.5">
      <c r="A120" s="60">
        <v>12.12</v>
      </c>
      <c r="B120" s="61" t="s">
        <v>88</v>
      </c>
      <c r="C120" s="34"/>
      <c r="D120" s="64">
        <v>10</v>
      </c>
      <c r="E120" s="65" t="s">
        <v>47</v>
      </c>
      <c r="F120" s="62">
        <v>240.68</v>
      </c>
      <c r="G120" s="46"/>
      <c r="H120" s="40"/>
      <c r="I120" s="41" t="s">
        <v>33</v>
      </c>
      <c r="J120" s="42">
        <f t="shared" si="8"/>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9"/>
        <v>2406.8</v>
      </c>
      <c r="BB120" s="54">
        <f t="shared" si="10"/>
        <v>2406.8</v>
      </c>
      <c r="BC120" s="59" t="str">
        <f t="shared" si="11"/>
        <v>INR  Two Thousand Four Hundred &amp; Six  and Paise Eighty Only</v>
      </c>
      <c r="IA120" s="21">
        <v>12.12</v>
      </c>
      <c r="IB120" s="21" t="s">
        <v>88</v>
      </c>
      <c r="ID120" s="21">
        <v>10</v>
      </c>
      <c r="IE120" s="22" t="s">
        <v>47</v>
      </c>
      <c r="IF120" s="22"/>
      <c r="IG120" s="22"/>
      <c r="IH120" s="22"/>
      <c r="II120" s="22"/>
    </row>
    <row r="121" spans="1:243" s="21" customFormat="1" ht="63">
      <c r="A121" s="60">
        <v>12.13</v>
      </c>
      <c r="B121" s="61" t="s">
        <v>162</v>
      </c>
      <c r="C121" s="34"/>
      <c r="D121" s="67"/>
      <c r="E121" s="67"/>
      <c r="F121" s="67"/>
      <c r="G121" s="67"/>
      <c r="H121" s="67"/>
      <c r="I121" s="67"/>
      <c r="J121" s="67"/>
      <c r="K121" s="67"/>
      <c r="L121" s="67"/>
      <c r="M121" s="67"/>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IA121" s="21">
        <v>12.13</v>
      </c>
      <c r="IB121" s="21" t="s">
        <v>162</v>
      </c>
      <c r="IE121" s="22"/>
      <c r="IF121" s="22"/>
      <c r="IG121" s="22"/>
      <c r="IH121" s="22"/>
      <c r="II121" s="22"/>
    </row>
    <row r="122" spans="1:243" s="21" customFormat="1" ht="28.5">
      <c r="A122" s="60">
        <v>12.14</v>
      </c>
      <c r="B122" s="61" t="s">
        <v>88</v>
      </c>
      <c r="C122" s="34"/>
      <c r="D122" s="64">
        <v>8</v>
      </c>
      <c r="E122" s="65" t="s">
        <v>47</v>
      </c>
      <c r="F122" s="62">
        <v>93.42</v>
      </c>
      <c r="G122" s="46"/>
      <c r="H122" s="40"/>
      <c r="I122" s="41" t="s">
        <v>33</v>
      </c>
      <c r="J122" s="42">
        <f t="shared" si="8"/>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9"/>
        <v>747.36</v>
      </c>
      <c r="BB122" s="54">
        <f t="shared" si="10"/>
        <v>747.36</v>
      </c>
      <c r="BC122" s="59" t="str">
        <f t="shared" si="11"/>
        <v>INR  Seven Hundred &amp; Forty Seven  and Paise Thirty Six Only</v>
      </c>
      <c r="IA122" s="21">
        <v>12.14</v>
      </c>
      <c r="IB122" s="21" t="s">
        <v>88</v>
      </c>
      <c r="ID122" s="21">
        <v>8</v>
      </c>
      <c r="IE122" s="22" t="s">
        <v>47</v>
      </c>
      <c r="IF122" s="22"/>
      <c r="IG122" s="22"/>
      <c r="IH122" s="22"/>
      <c r="II122" s="22"/>
    </row>
    <row r="123" spans="1:243" s="21" customFormat="1" ht="78.75">
      <c r="A123" s="60">
        <v>12.15</v>
      </c>
      <c r="B123" s="61" t="s">
        <v>89</v>
      </c>
      <c r="C123" s="34"/>
      <c r="D123" s="64">
        <v>80</v>
      </c>
      <c r="E123" s="65" t="s">
        <v>43</v>
      </c>
      <c r="F123" s="62">
        <v>34.2</v>
      </c>
      <c r="G123" s="46"/>
      <c r="H123" s="40"/>
      <c r="I123" s="41" t="s">
        <v>33</v>
      </c>
      <c r="J123" s="42">
        <f t="shared" si="8"/>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9"/>
        <v>2736</v>
      </c>
      <c r="BB123" s="54">
        <f t="shared" si="10"/>
        <v>2736</v>
      </c>
      <c r="BC123" s="59" t="str">
        <f t="shared" si="11"/>
        <v>INR  Two Thousand Seven Hundred &amp; Thirty Six  Only</v>
      </c>
      <c r="IA123" s="21">
        <v>12.15</v>
      </c>
      <c r="IB123" s="21" t="s">
        <v>89</v>
      </c>
      <c r="ID123" s="21">
        <v>80</v>
      </c>
      <c r="IE123" s="22" t="s">
        <v>43</v>
      </c>
      <c r="IF123" s="22"/>
      <c r="IG123" s="22"/>
      <c r="IH123" s="22"/>
      <c r="II123" s="22"/>
    </row>
    <row r="124" spans="1:243" s="21" customFormat="1" ht="141.75">
      <c r="A124" s="60">
        <v>12.16</v>
      </c>
      <c r="B124" s="61" t="s">
        <v>90</v>
      </c>
      <c r="C124" s="34"/>
      <c r="D124" s="64">
        <v>30</v>
      </c>
      <c r="E124" s="65" t="s">
        <v>46</v>
      </c>
      <c r="F124" s="62">
        <v>121.74</v>
      </c>
      <c r="G124" s="46"/>
      <c r="H124" s="40"/>
      <c r="I124" s="41" t="s">
        <v>33</v>
      </c>
      <c r="J124" s="42">
        <f t="shared" si="8"/>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9"/>
        <v>3652.2</v>
      </c>
      <c r="BB124" s="54">
        <f t="shared" si="10"/>
        <v>3652.2</v>
      </c>
      <c r="BC124" s="59" t="str">
        <f t="shared" si="11"/>
        <v>INR  Three Thousand Six Hundred &amp; Fifty Two  and Paise Twenty Only</v>
      </c>
      <c r="IA124" s="21">
        <v>12.16</v>
      </c>
      <c r="IB124" s="21" t="s">
        <v>90</v>
      </c>
      <c r="ID124" s="21">
        <v>30</v>
      </c>
      <c r="IE124" s="22" t="s">
        <v>46</v>
      </c>
      <c r="IF124" s="22"/>
      <c r="IG124" s="22"/>
      <c r="IH124" s="22"/>
      <c r="II124" s="22"/>
    </row>
    <row r="125" spans="1:243" s="21" customFormat="1" ht="15.75">
      <c r="A125" s="60">
        <v>13</v>
      </c>
      <c r="B125" s="61" t="s">
        <v>163</v>
      </c>
      <c r="C125" s="34"/>
      <c r="D125" s="67"/>
      <c r="E125" s="67"/>
      <c r="F125" s="67"/>
      <c r="G125" s="67"/>
      <c r="H125" s="67"/>
      <c r="I125" s="67"/>
      <c r="J125" s="67"/>
      <c r="K125" s="67"/>
      <c r="L125" s="67"/>
      <c r="M125" s="67"/>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IA125" s="21">
        <v>13</v>
      </c>
      <c r="IB125" s="21" t="s">
        <v>163</v>
      </c>
      <c r="IE125" s="22"/>
      <c r="IF125" s="22"/>
      <c r="IG125" s="22"/>
      <c r="IH125" s="22"/>
      <c r="II125" s="22"/>
    </row>
    <row r="126" spans="1:243" s="21" customFormat="1" ht="173.25">
      <c r="A126" s="60">
        <v>13.01</v>
      </c>
      <c r="B126" s="61" t="s">
        <v>164</v>
      </c>
      <c r="C126" s="34"/>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13.01</v>
      </c>
      <c r="IB126" s="21" t="s">
        <v>164</v>
      </c>
      <c r="IE126" s="22"/>
      <c r="IF126" s="22"/>
      <c r="IG126" s="22"/>
      <c r="IH126" s="22"/>
      <c r="II126" s="22"/>
    </row>
    <row r="127" spans="1:243" s="21" customFormat="1" ht="47.25">
      <c r="A127" s="60">
        <v>13.02</v>
      </c>
      <c r="B127" s="61" t="s">
        <v>165</v>
      </c>
      <c r="C127" s="34"/>
      <c r="D127" s="64">
        <v>1</v>
      </c>
      <c r="E127" s="65" t="s">
        <v>47</v>
      </c>
      <c r="F127" s="62">
        <v>4753.62</v>
      </c>
      <c r="G127" s="46"/>
      <c r="H127" s="40"/>
      <c r="I127" s="41" t="s">
        <v>33</v>
      </c>
      <c r="J127" s="42">
        <f t="shared" si="8"/>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 t="shared" si="9"/>
        <v>4753.62</v>
      </c>
      <c r="BB127" s="54">
        <f t="shared" si="10"/>
        <v>4753.62</v>
      </c>
      <c r="BC127" s="59" t="str">
        <f t="shared" si="11"/>
        <v>INR  Four Thousand Seven Hundred &amp; Fifty Three  and Paise Sixty Two Only</v>
      </c>
      <c r="IA127" s="21">
        <v>13.02</v>
      </c>
      <c r="IB127" s="21" t="s">
        <v>165</v>
      </c>
      <c r="ID127" s="21">
        <v>1</v>
      </c>
      <c r="IE127" s="22" t="s">
        <v>47</v>
      </c>
      <c r="IF127" s="22"/>
      <c r="IG127" s="22"/>
      <c r="IH127" s="22"/>
      <c r="II127" s="22"/>
    </row>
    <row r="128" spans="1:243" s="21" customFormat="1" ht="173.25">
      <c r="A128" s="60">
        <v>13.03</v>
      </c>
      <c r="B128" s="61" t="s">
        <v>166</v>
      </c>
      <c r="C128" s="34"/>
      <c r="D128" s="67"/>
      <c r="E128" s="67"/>
      <c r="F128" s="67"/>
      <c r="G128" s="67"/>
      <c r="H128" s="67"/>
      <c r="I128" s="67"/>
      <c r="J128" s="67"/>
      <c r="K128" s="67"/>
      <c r="L128" s="67"/>
      <c r="M128" s="67"/>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IA128" s="21">
        <v>13.03</v>
      </c>
      <c r="IB128" s="21" t="s">
        <v>166</v>
      </c>
      <c r="IE128" s="22"/>
      <c r="IF128" s="22"/>
      <c r="IG128" s="22"/>
      <c r="IH128" s="22"/>
      <c r="II128" s="22"/>
    </row>
    <row r="129" spans="1:243" s="21" customFormat="1" ht="42.75">
      <c r="A129" s="60">
        <v>13.04</v>
      </c>
      <c r="B129" s="61" t="s">
        <v>167</v>
      </c>
      <c r="C129" s="34"/>
      <c r="D129" s="64">
        <v>1</v>
      </c>
      <c r="E129" s="65" t="s">
        <v>47</v>
      </c>
      <c r="F129" s="62">
        <v>4612.85</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4612.85</v>
      </c>
      <c r="BB129" s="54">
        <f t="shared" si="10"/>
        <v>4612.85</v>
      </c>
      <c r="BC129" s="59" t="str">
        <f t="shared" si="11"/>
        <v>INR  Four Thousand Six Hundred &amp; Twelve  and Paise Eighty Five Only</v>
      </c>
      <c r="IA129" s="21">
        <v>13.04</v>
      </c>
      <c r="IB129" s="21" t="s">
        <v>167</v>
      </c>
      <c r="ID129" s="21">
        <v>1</v>
      </c>
      <c r="IE129" s="22" t="s">
        <v>47</v>
      </c>
      <c r="IF129" s="22"/>
      <c r="IG129" s="22"/>
      <c r="IH129" s="22"/>
      <c r="II129" s="22"/>
    </row>
    <row r="130" spans="1:243" s="21" customFormat="1" ht="110.25">
      <c r="A130" s="60">
        <v>13.05</v>
      </c>
      <c r="B130" s="61" t="s">
        <v>168</v>
      </c>
      <c r="C130" s="34"/>
      <c r="D130" s="67"/>
      <c r="E130" s="67"/>
      <c r="F130" s="67"/>
      <c r="G130" s="67"/>
      <c r="H130" s="67"/>
      <c r="I130" s="67"/>
      <c r="J130" s="67"/>
      <c r="K130" s="67"/>
      <c r="L130" s="67"/>
      <c r="M130" s="67"/>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IA130" s="21">
        <v>13.05</v>
      </c>
      <c r="IB130" s="21" t="s">
        <v>168</v>
      </c>
      <c r="IE130" s="22"/>
      <c r="IF130" s="22"/>
      <c r="IG130" s="22"/>
      <c r="IH130" s="22"/>
      <c r="II130" s="22"/>
    </row>
    <row r="131" spans="1:243" s="21" customFormat="1" ht="47.25">
      <c r="A131" s="60">
        <v>13.06</v>
      </c>
      <c r="B131" s="61" t="s">
        <v>169</v>
      </c>
      <c r="C131" s="34"/>
      <c r="D131" s="64">
        <v>2</v>
      </c>
      <c r="E131" s="65" t="s">
        <v>47</v>
      </c>
      <c r="F131" s="62">
        <v>2201.15</v>
      </c>
      <c r="G131" s="46"/>
      <c r="H131" s="40"/>
      <c r="I131" s="41" t="s">
        <v>33</v>
      </c>
      <c r="J131" s="42">
        <f t="shared" si="8"/>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9"/>
        <v>4402.3</v>
      </c>
      <c r="BB131" s="54">
        <f t="shared" si="10"/>
        <v>4402.3</v>
      </c>
      <c r="BC131" s="59" t="str">
        <f t="shared" si="11"/>
        <v>INR  Four Thousand Four Hundred &amp; Two  and Paise Thirty Only</v>
      </c>
      <c r="IA131" s="21">
        <v>13.06</v>
      </c>
      <c r="IB131" s="21" t="s">
        <v>169</v>
      </c>
      <c r="ID131" s="21">
        <v>2</v>
      </c>
      <c r="IE131" s="22" t="s">
        <v>47</v>
      </c>
      <c r="IF131" s="22"/>
      <c r="IG131" s="22"/>
      <c r="IH131" s="22"/>
      <c r="II131" s="22"/>
    </row>
    <row r="132" spans="1:243" s="21" customFormat="1" ht="94.5">
      <c r="A132" s="60">
        <v>13.07</v>
      </c>
      <c r="B132" s="61" t="s">
        <v>170</v>
      </c>
      <c r="C132" s="34"/>
      <c r="D132" s="64">
        <v>2</v>
      </c>
      <c r="E132" s="65" t="s">
        <v>47</v>
      </c>
      <c r="F132" s="62">
        <v>260.89</v>
      </c>
      <c r="G132" s="46"/>
      <c r="H132" s="40"/>
      <c r="I132" s="41" t="s">
        <v>33</v>
      </c>
      <c r="J132" s="42">
        <f t="shared" si="8"/>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9"/>
        <v>521.78</v>
      </c>
      <c r="BB132" s="54">
        <f t="shared" si="10"/>
        <v>521.78</v>
      </c>
      <c r="BC132" s="59" t="str">
        <f t="shared" si="11"/>
        <v>INR  Five Hundred &amp; Twenty One  and Paise Seventy Eight Only</v>
      </c>
      <c r="IA132" s="21">
        <v>13.07</v>
      </c>
      <c r="IB132" s="21" t="s">
        <v>170</v>
      </c>
      <c r="ID132" s="21">
        <v>2</v>
      </c>
      <c r="IE132" s="22" t="s">
        <v>47</v>
      </c>
      <c r="IF132" s="22"/>
      <c r="IG132" s="22"/>
      <c r="IH132" s="22"/>
      <c r="II132" s="22"/>
    </row>
    <row r="133" spans="1:243" s="21" customFormat="1" ht="63">
      <c r="A133" s="60">
        <v>13.08</v>
      </c>
      <c r="B133" s="61" t="s">
        <v>171</v>
      </c>
      <c r="C133" s="34"/>
      <c r="D133" s="64">
        <v>2</v>
      </c>
      <c r="E133" s="65" t="s">
        <v>47</v>
      </c>
      <c r="F133" s="62">
        <v>774.27</v>
      </c>
      <c r="G133" s="46"/>
      <c r="H133" s="40"/>
      <c r="I133" s="41" t="s">
        <v>33</v>
      </c>
      <c r="J133" s="42">
        <f t="shared" si="8"/>
        <v>1</v>
      </c>
      <c r="K133" s="40" t="s">
        <v>34</v>
      </c>
      <c r="L133" s="40" t="s">
        <v>4</v>
      </c>
      <c r="M133" s="43"/>
      <c r="N133" s="52"/>
      <c r="O133" s="52"/>
      <c r="P133" s="53"/>
      <c r="Q133" s="52"/>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5">
        <f t="shared" si="9"/>
        <v>1548.54</v>
      </c>
      <c r="BB133" s="54">
        <f t="shared" si="10"/>
        <v>1548.54</v>
      </c>
      <c r="BC133" s="59" t="str">
        <f t="shared" si="11"/>
        <v>INR  One Thousand Five Hundred &amp; Forty Eight  and Paise Fifty Four Only</v>
      </c>
      <c r="IA133" s="21">
        <v>13.08</v>
      </c>
      <c r="IB133" s="21" t="s">
        <v>171</v>
      </c>
      <c r="ID133" s="21">
        <v>2</v>
      </c>
      <c r="IE133" s="22" t="s">
        <v>47</v>
      </c>
      <c r="IF133" s="22"/>
      <c r="IG133" s="22"/>
      <c r="IH133" s="22"/>
      <c r="II133" s="22"/>
    </row>
    <row r="134" spans="1:243" s="21" customFormat="1" ht="63">
      <c r="A134" s="60">
        <v>13.09</v>
      </c>
      <c r="B134" s="61" t="s">
        <v>172</v>
      </c>
      <c r="C134" s="34"/>
      <c r="D134" s="64">
        <v>2</v>
      </c>
      <c r="E134" s="65" t="s">
        <v>47</v>
      </c>
      <c r="F134" s="62">
        <v>5360.46</v>
      </c>
      <c r="G134" s="46"/>
      <c r="H134" s="40"/>
      <c r="I134" s="41" t="s">
        <v>33</v>
      </c>
      <c r="J134" s="42">
        <f t="shared" si="8"/>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 t="shared" si="9"/>
        <v>10720.92</v>
      </c>
      <c r="BB134" s="54">
        <f t="shared" si="10"/>
        <v>10720.92</v>
      </c>
      <c r="BC134" s="59" t="str">
        <f t="shared" si="11"/>
        <v>INR  Ten Thousand Seven Hundred &amp; Twenty  and Paise Ninety Two Only</v>
      </c>
      <c r="IA134" s="21">
        <v>13.09</v>
      </c>
      <c r="IB134" s="21" t="s">
        <v>172</v>
      </c>
      <c r="ID134" s="21">
        <v>2</v>
      </c>
      <c r="IE134" s="22" t="s">
        <v>47</v>
      </c>
      <c r="IF134" s="22"/>
      <c r="IG134" s="22"/>
      <c r="IH134" s="22"/>
      <c r="II134" s="22"/>
    </row>
    <row r="135" spans="1:243" s="21" customFormat="1" ht="47.25">
      <c r="A135" s="63">
        <v>13.1</v>
      </c>
      <c r="B135" s="61" t="s">
        <v>173</v>
      </c>
      <c r="C135" s="34"/>
      <c r="D135" s="67"/>
      <c r="E135" s="67"/>
      <c r="F135" s="67"/>
      <c r="G135" s="67"/>
      <c r="H135" s="67"/>
      <c r="I135" s="67"/>
      <c r="J135" s="67"/>
      <c r="K135" s="67"/>
      <c r="L135" s="67"/>
      <c r="M135" s="67"/>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IA135" s="21">
        <v>13.1</v>
      </c>
      <c r="IB135" s="21" t="s">
        <v>173</v>
      </c>
      <c r="IE135" s="22"/>
      <c r="IF135" s="22"/>
      <c r="IG135" s="22"/>
      <c r="IH135" s="22"/>
      <c r="II135" s="22"/>
    </row>
    <row r="136" spans="1:243" s="21" customFormat="1" ht="15.75">
      <c r="A136" s="60">
        <v>13.11</v>
      </c>
      <c r="B136" s="61" t="s">
        <v>174</v>
      </c>
      <c r="C136" s="34"/>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13.11</v>
      </c>
      <c r="IB136" s="21" t="s">
        <v>174</v>
      </c>
      <c r="IE136" s="22"/>
      <c r="IF136" s="22"/>
      <c r="IG136" s="22"/>
      <c r="IH136" s="22"/>
      <c r="II136" s="22"/>
    </row>
    <row r="137" spans="1:243" s="21" customFormat="1" ht="28.5">
      <c r="A137" s="60">
        <v>13.12</v>
      </c>
      <c r="B137" s="61" t="s">
        <v>175</v>
      </c>
      <c r="C137" s="34"/>
      <c r="D137" s="64">
        <v>1</v>
      </c>
      <c r="E137" s="65" t="s">
        <v>47</v>
      </c>
      <c r="F137" s="62">
        <v>88.65</v>
      </c>
      <c r="G137" s="46"/>
      <c r="H137" s="40"/>
      <c r="I137" s="41" t="s">
        <v>33</v>
      </c>
      <c r="J137" s="42">
        <f t="shared" si="8"/>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9"/>
        <v>88.65</v>
      </c>
      <c r="BB137" s="54">
        <f t="shared" si="10"/>
        <v>88.65</v>
      </c>
      <c r="BC137" s="59" t="str">
        <f t="shared" si="11"/>
        <v>INR  Eighty Eight and Paise Sixty Five Only</v>
      </c>
      <c r="IA137" s="21">
        <v>13.12</v>
      </c>
      <c r="IB137" s="21" t="s">
        <v>175</v>
      </c>
      <c r="ID137" s="21">
        <v>1</v>
      </c>
      <c r="IE137" s="22" t="s">
        <v>47</v>
      </c>
      <c r="IF137" s="22"/>
      <c r="IG137" s="22"/>
      <c r="IH137" s="22"/>
      <c r="II137" s="22"/>
    </row>
    <row r="138" spans="1:243" s="21" customFormat="1" ht="94.5">
      <c r="A138" s="60">
        <v>13.13</v>
      </c>
      <c r="B138" s="61" t="s">
        <v>176</v>
      </c>
      <c r="C138" s="34"/>
      <c r="D138" s="64">
        <v>2</v>
      </c>
      <c r="E138" s="65" t="s">
        <v>47</v>
      </c>
      <c r="F138" s="62">
        <v>1124.99</v>
      </c>
      <c r="G138" s="46"/>
      <c r="H138" s="40"/>
      <c r="I138" s="41" t="s">
        <v>33</v>
      </c>
      <c r="J138" s="42">
        <f t="shared" si="8"/>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9"/>
        <v>2249.98</v>
      </c>
      <c r="BB138" s="54">
        <f t="shared" si="10"/>
        <v>2249.98</v>
      </c>
      <c r="BC138" s="59" t="str">
        <f t="shared" si="11"/>
        <v>INR  Two Thousand Two Hundred &amp; Forty Nine  and Paise Ninety Eight Only</v>
      </c>
      <c r="IA138" s="21">
        <v>13.13</v>
      </c>
      <c r="IB138" s="21" t="s">
        <v>176</v>
      </c>
      <c r="ID138" s="21">
        <v>2</v>
      </c>
      <c r="IE138" s="22" t="s">
        <v>47</v>
      </c>
      <c r="IF138" s="22"/>
      <c r="IG138" s="22"/>
      <c r="IH138" s="22"/>
      <c r="II138" s="22"/>
    </row>
    <row r="139" spans="1:243" s="21" customFormat="1" ht="31.5">
      <c r="A139" s="63">
        <v>13.14</v>
      </c>
      <c r="B139" s="61" t="s">
        <v>177</v>
      </c>
      <c r="C139" s="34"/>
      <c r="D139" s="67"/>
      <c r="E139" s="67"/>
      <c r="F139" s="67"/>
      <c r="G139" s="67"/>
      <c r="H139" s="67"/>
      <c r="I139" s="67"/>
      <c r="J139" s="67"/>
      <c r="K139" s="67"/>
      <c r="L139" s="67"/>
      <c r="M139" s="67"/>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IA139" s="21">
        <v>13.14</v>
      </c>
      <c r="IB139" s="21" t="s">
        <v>177</v>
      </c>
      <c r="IE139" s="22"/>
      <c r="IF139" s="22"/>
      <c r="IG139" s="22"/>
      <c r="IH139" s="22"/>
      <c r="II139" s="22"/>
    </row>
    <row r="140" spans="1:243" s="21" customFormat="1" ht="15.75">
      <c r="A140" s="60">
        <v>13.15</v>
      </c>
      <c r="B140" s="61" t="s">
        <v>178</v>
      </c>
      <c r="C140" s="34"/>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1">
        <v>13.15</v>
      </c>
      <c r="IB140" s="21" t="s">
        <v>178</v>
      </c>
      <c r="IE140" s="22"/>
      <c r="IF140" s="22"/>
      <c r="IG140" s="22"/>
      <c r="IH140" s="22"/>
      <c r="II140" s="22"/>
    </row>
    <row r="141" spans="1:243" s="21" customFormat="1" ht="42.75">
      <c r="A141" s="60">
        <v>13.16</v>
      </c>
      <c r="B141" s="61" t="s">
        <v>179</v>
      </c>
      <c r="C141" s="34"/>
      <c r="D141" s="64">
        <v>15</v>
      </c>
      <c r="E141" s="65" t="s">
        <v>44</v>
      </c>
      <c r="F141" s="62">
        <v>957.65</v>
      </c>
      <c r="G141" s="46"/>
      <c r="H141" s="40"/>
      <c r="I141" s="41" t="s">
        <v>33</v>
      </c>
      <c r="J141" s="42">
        <f t="shared" si="8"/>
        <v>1</v>
      </c>
      <c r="K141" s="40" t="s">
        <v>34</v>
      </c>
      <c r="L141" s="40" t="s">
        <v>4</v>
      </c>
      <c r="M141" s="43"/>
      <c r="N141" s="52"/>
      <c r="O141" s="52"/>
      <c r="P141" s="53"/>
      <c r="Q141" s="52"/>
      <c r="R141" s="52"/>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5">
        <f t="shared" si="9"/>
        <v>14364.75</v>
      </c>
      <c r="BB141" s="54">
        <f t="shared" si="10"/>
        <v>14364.75</v>
      </c>
      <c r="BC141" s="59" t="str">
        <f t="shared" si="11"/>
        <v>INR  Fourteen Thousand Three Hundred &amp; Sixty Four  and Paise Seventy Five Only</v>
      </c>
      <c r="IA141" s="21">
        <v>13.16</v>
      </c>
      <c r="IB141" s="21" t="s">
        <v>179</v>
      </c>
      <c r="ID141" s="21">
        <v>15</v>
      </c>
      <c r="IE141" s="22" t="s">
        <v>44</v>
      </c>
      <c r="IF141" s="22"/>
      <c r="IG141" s="22"/>
      <c r="IH141" s="22"/>
      <c r="II141" s="22"/>
    </row>
    <row r="142" spans="1:243" s="21" customFormat="1" ht="15.75">
      <c r="A142" s="63">
        <v>13.17</v>
      </c>
      <c r="B142" s="61" t="s">
        <v>180</v>
      </c>
      <c r="C142" s="34"/>
      <c r="D142" s="67"/>
      <c r="E142" s="67"/>
      <c r="F142" s="67"/>
      <c r="G142" s="67"/>
      <c r="H142" s="67"/>
      <c r="I142" s="67"/>
      <c r="J142" s="67"/>
      <c r="K142" s="67"/>
      <c r="L142" s="67"/>
      <c r="M142" s="67"/>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IA142" s="21">
        <v>13.17</v>
      </c>
      <c r="IB142" s="21" t="s">
        <v>180</v>
      </c>
      <c r="IE142" s="22"/>
      <c r="IF142" s="22"/>
      <c r="IG142" s="22"/>
      <c r="IH142" s="22"/>
      <c r="II142" s="22"/>
    </row>
    <row r="143" spans="1:243" s="21" customFormat="1" ht="42.75">
      <c r="A143" s="60">
        <v>13.18</v>
      </c>
      <c r="B143" s="61" t="s">
        <v>181</v>
      </c>
      <c r="C143" s="34"/>
      <c r="D143" s="64">
        <v>8</v>
      </c>
      <c r="E143" s="65" t="s">
        <v>44</v>
      </c>
      <c r="F143" s="62">
        <v>869.84</v>
      </c>
      <c r="G143" s="46"/>
      <c r="H143" s="40"/>
      <c r="I143" s="41" t="s">
        <v>33</v>
      </c>
      <c r="J143" s="42">
        <f t="shared" si="8"/>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9"/>
        <v>6958.72</v>
      </c>
      <c r="BB143" s="54">
        <f t="shared" si="10"/>
        <v>6958.72</v>
      </c>
      <c r="BC143" s="59" t="str">
        <f t="shared" si="11"/>
        <v>INR  Six Thousand Nine Hundred &amp; Fifty Eight  and Paise Seventy Two Only</v>
      </c>
      <c r="IA143" s="21">
        <v>13.18</v>
      </c>
      <c r="IB143" s="21" t="s">
        <v>181</v>
      </c>
      <c r="ID143" s="21">
        <v>8</v>
      </c>
      <c r="IE143" s="22" t="s">
        <v>44</v>
      </c>
      <c r="IF143" s="22"/>
      <c r="IG143" s="22"/>
      <c r="IH143" s="22"/>
      <c r="II143" s="22"/>
    </row>
    <row r="144" spans="1:243" s="21" customFormat="1" ht="157.5">
      <c r="A144" s="60">
        <v>13.19</v>
      </c>
      <c r="B144" s="61" t="s">
        <v>182</v>
      </c>
      <c r="C144" s="34"/>
      <c r="D144" s="67"/>
      <c r="E144" s="67"/>
      <c r="F144" s="67"/>
      <c r="G144" s="67"/>
      <c r="H144" s="67"/>
      <c r="I144" s="67"/>
      <c r="J144" s="67"/>
      <c r="K144" s="67"/>
      <c r="L144" s="67"/>
      <c r="M144" s="67"/>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IA144" s="21">
        <v>13.19</v>
      </c>
      <c r="IB144" s="21" t="s">
        <v>182</v>
      </c>
      <c r="IE144" s="22"/>
      <c r="IF144" s="22"/>
      <c r="IG144" s="22"/>
      <c r="IH144" s="22"/>
      <c r="II144" s="22"/>
    </row>
    <row r="145" spans="1:243" s="21" customFormat="1" ht="42.75">
      <c r="A145" s="63">
        <v>13.2</v>
      </c>
      <c r="B145" s="61" t="s">
        <v>183</v>
      </c>
      <c r="C145" s="34"/>
      <c r="D145" s="64">
        <v>6</v>
      </c>
      <c r="E145" s="65" t="s">
        <v>47</v>
      </c>
      <c r="F145" s="62">
        <v>252.04</v>
      </c>
      <c r="G145" s="46"/>
      <c r="H145" s="40"/>
      <c r="I145" s="41" t="s">
        <v>33</v>
      </c>
      <c r="J145" s="42">
        <f t="shared" si="8"/>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9"/>
        <v>1512.24</v>
      </c>
      <c r="BB145" s="54">
        <f t="shared" si="10"/>
        <v>1512.24</v>
      </c>
      <c r="BC145" s="59" t="str">
        <f t="shared" si="11"/>
        <v>INR  One Thousand Five Hundred &amp; Twelve  and Paise Twenty Four Only</v>
      </c>
      <c r="IA145" s="21">
        <v>13.2</v>
      </c>
      <c r="IB145" s="21" t="s">
        <v>183</v>
      </c>
      <c r="ID145" s="21">
        <v>6</v>
      </c>
      <c r="IE145" s="22" t="s">
        <v>47</v>
      </c>
      <c r="IF145" s="22"/>
      <c r="IG145" s="22"/>
      <c r="IH145" s="22"/>
      <c r="II145" s="22"/>
    </row>
    <row r="146" spans="1:243" s="21" customFormat="1" ht="63">
      <c r="A146" s="60">
        <v>13.21</v>
      </c>
      <c r="B146" s="61" t="s">
        <v>184</v>
      </c>
      <c r="C146" s="34"/>
      <c r="D146" s="67"/>
      <c r="E146" s="67"/>
      <c r="F146" s="67"/>
      <c r="G146" s="67"/>
      <c r="H146" s="67"/>
      <c r="I146" s="67"/>
      <c r="J146" s="67"/>
      <c r="K146" s="67"/>
      <c r="L146" s="67"/>
      <c r="M146" s="67"/>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IA146" s="21">
        <v>13.21</v>
      </c>
      <c r="IB146" s="21" t="s">
        <v>184</v>
      </c>
      <c r="IE146" s="22"/>
      <c r="IF146" s="22"/>
      <c r="IG146" s="22"/>
      <c r="IH146" s="22"/>
      <c r="II146" s="22"/>
    </row>
    <row r="147" spans="1:243" s="21" customFormat="1" ht="15.75">
      <c r="A147" s="60">
        <v>13.22</v>
      </c>
      <c r="B147" s="61" t="s">
        <v>178</v>
      </c>
      <c r="C147" s="34"/>
      <c r="D147" s="67"/>
      <c r="E147" s="67"/>
      <c r="F147" s="67"/>
      <c r="G147" s="67"/>
      <c r="H147" s="67"/>
      <c r="I147" s="67"/>
      <c r="J147" s="67"/>
      <c r="K147" s="67"/>
      <c r="L147" s="67"/>
      <c r="M147" s="67"/>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IA147" s="21">
        <v>13.22</v>
      </c>
      <c r="IB147" s="21" t="s">
        <v>178</v>
      </c>
      <c r="IE147" s="22"/>
      <c r="IF147" s="22"/>
      <c r="IG147" s="22"/>
      <c r="IH147" s="22"/>
      <c r="II147" s="22"/>
    </row>
    <row r="148" spans="1:243" s="21" customFormat="1" ht="42.75">
      <c r="A148" s="63">
        <v>13.23</v>
      </c>
      <c r="B148" s="61" t="s">
        <v>185</v>
      </c>
      <c r="C148" s="34"/>
      <c r="D148" s="64">
        <v>3</v>
      </c>
      <c r="E148" s="65" t="s">
        <v>47</v>
      </c>
      <c r="F148" s="62">
        <v>404.78</v>
      </c>
      <c r="G148" s="46"/>
      <c r="H148" s="40"/>
      <c r="I148" s="41" t="s">
        <v>33</v>
      </c>
      <c r="J148" s="42">
        <f t="shared" si="8"/>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9"/>
        <v>1214.34</v>
      </c>
      <c r="BB148" s="54">
        <f t="shared" si="10"/>
        <v>1214.34</v>
      </c>
      <c r="BC148" s="59" t="str">
        <f t="shared" si="11"/>
        <v>INR  One Thousand Two Hundred &amp; Fourteen  and Paise Thirty Four Only</v>
      </c>
      <c r="IA148" s="21">
        <v>13.23</v>
      </c>
      <c r="IB148" s="21" t="s">
        <v>185</v>
      </c>
      <c r="ID148" s="21">
        <v>3</v>
      </c>
      <c r="IE148" s="22" t="s">
        <v>47</v>
      </c>
      <c r="IF148" s="22"/>
      <c r="IG148" s="22"/>
      <c r="IH148" s="22"/>
      <c r="II148" s="22"/>
    </row>
    <row r="149" spans="1:243" s="21" customFormat="1" ht="31.5">
      <c r="A149" s="60">
        <v>13.24</v>
      </c>
      <c r="B149" s="61" t="s">
        <v>186</v>
      </c>
      <c r="C149" s="34"/>
      <c r="D149" s="67"/>
      <c r="E149" s="67"/>
      <c r="F149" s="67"/>
      <c r="G149" s="67"/>
      <c r="H149" s="67"/>
      <c r="I149" s="67"/>
      <c r="J149" s="67"/>
      <c r="K149" s="67"/>
      <c r="L149" s="67"/>
      <c r="M149" s="67"/>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IA149" s="21">
        <v>13.24</v>
      </c>
      <c r="IB149" s="21" t="s">
        <v>186</v>
      </c>
      <c r="IE149" s="22"/>
      <c r="IF149" s="22"/>
      <c r="IG149" s="22"/>
      <c r="IH149" s="22"/>
      <c r="II149" s="22"/>
    </row>
    <row r="150" spans="1:243" s="21" customFormat="1" ht="15.75">
      <c r="A150" s="60">
        <v>13.25</v>
      </c>
      <c r="B150" s="61" t="s">
        <v>178</v>
      </c>
      <c r="C150" s="34"/>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1">
        <v>13.25</v>
      </c>
      <c r="IB150" s="21" t="s">
        <v>178</v>
      </c>
      <c r="IE150" s="22"/>
      <c r="IF150" s="22"/>
      <c r="IG150" s="22"/>
      <c r="IH150" s="22"/>
      <c r="II150" s="22"/>
    </row>
    <row r="151" spans="1:243" s="21" customFormat="1" ht="28.5">
      <c r="A151" s="63">
        <v>13.26</v>
      </c>
      <c r="B151" s="61" t="s">
        <v>187</v>
      </c>
      <c r="C151" s="34"/>
      <c r="D151" s="64">
        <v>2</v>
      </c>
      <c r="E151" s="65" t="s">
        <v>47</v>
      </c>
      <c r="F151" s="62">
        <v>342.61</v>
      </c>
      <c r="G151" s="46"/>
      <c r="H151" s="40"/>
      <c r="I151" s="41" t="s">
        <v>33</v>
      </c>
      <c r="J151" s="42">
        <f t="shared" si="8"/>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9"/>
        <v>685.22</v>
      </c>
      <c r="BB151" s="54">
        <f t="shared" si="10"/>
        <v>685.22</v>
      </c>
      <c r="BC151" s="59" t="str">
        <f t="shared" si="11"/>
        <v>INR  Six Hundred &amp; Eighty Five  and Paise Twenty Two Only</v>
      </c>
      <c r="IA151" s="21">
        <v>13.26</v>
      </c>
      <c r="IB151" s="21" t="s">
        <v>187</v>
      </c>
      <c r="ID151" s="21">
        <v>2</v>
      </c>
      <c r="IE151" s="22" t="s">
        <v>47</v>
      </c>
      <c r="IF151" s="22"/>
      <c r="IG151" s="22"/>
      <c r="IH151" s="22"/>
      <c r="II151" s="22"/>
    </row>
    <row r="152" spans="1:243" s="21" customFormat="1" ht="15.75">
      <c r="A152" s="60">
        <v>13.27</v>
      </c>
      <c r="B152" s="61" t="s">
        <v>188</v>
      </c>
      <c r="C152" s="34"/>
      <c r="D152" s="67"/>
      <c r="E152" s="67"/>
      <c r="F152" s="67"/>
      <c r="G152" s="67"/>
      <c r="H152" s="67"/>
      <c r="I152" s="67"/>
      <c r="J152" s="67"/>
      <c r="K152" s="67"/>
      <c r="L152" s="67"/>
      <c r="M152" s="67"/>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IA152" s="21">
        <v>13.27</v>
      </c>
      <c r="IB152" s="21" t="s">
        <v>188</v>
      </c>
      <c r="IE152" s="22"/>
      <c r="IF152" s="22"/>
      <c r="IG152" s="22"/>
      <c r="IH152" s="22"/>
      <c r="II152" s="22"/>
    </row>
    <row r="153" spans="1:243" s="21" customFormat="1" ht="15.75">
      <c r="A153" s="60">
        <v>13.28</v>
      </c>
      <c r="B153" s="61" t="s">
        <v>70</v>
      </c>
      <c r="C153" s="34"/>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1">
        <v>13.28</v>
      </c>
      <c r="IB153" s="21" t="s">
        <v>70</v>
      </c>
      <c r="IE153" s="22"/>
      <c r="IF153" s="22"/>
      <c r="IG153" s="22"/>
      <c r="IH153" s="22"/>
      <c r="II153" s="22"/>
    </row>
    <row r="154" spans="1:243" s="21" customFormat="1" ht="28.5">
      <c r="A154" s="63">
        <v>13.29</v>
      </c>
      <c r="B154" s="61" t="s">
        <v>185</v>
      </c>
      <c r="C154" s="34"/>
      <c r="D154" s="64">
        <v>3</v>
      </c>
      <c r="E154" s="65" t="s">
        <v>47</v>
      </c>
      <c r="F154" s="62">
        <v>359.01</v>
      </c>
      <c r="G154" s="46"/>
      <c r="H154" s="40"/>
      <c r="I154" s="41" t="s">
        <v>33</v>
      </c>
      <c r="J154" s="42">
        <f aca="true" t="shared" si="12" ref="J154:J214">IF(I154="Less(-)",-1,1)</f>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aca="true" t="shared" si="13" ref="BA154:BA214">total_amount_ba($B$2,$D$2,D154,F154,J154,K154,M154)</f>
        <v>1077.03</v>
      </c>
      <c r="BB154" s="54">
        <f aca="true" t="shared" si="14" ref="BB154:BB214">BA154+SUM(N154:AZ154)</f>
        <v>1077.03</v>
      </c>
      <c r="BC154" s="59" t="str">
        <f aca="true" t="shared" si="15" ref="BC154:BC214">SpellNumber(L154,BB154)</f>
        <v>INR  One Thousand  &amp;Seventy Seven  and Paise Three Only</v>
      </c>
      <c r="IA154" s="21">
        <v>13.29</v>
      </c>
      <c r="IB154" s="21" t="s">
        <v>185</v>
      </c>
      <c r="ID154" s="21">
        <v>3</v>
      </c>
      <c r="IE154" s="22" t="s">
        <v>47</v>
      </c>
      <c r="IF154" s="22"/>
      <c r="IG154" s="22"/>
      <c r="IH154" s="22"/>
      <c r="II154" s="22"/>
    </row>
    <row r="155" spans="1:243" s="21" customFormat="1" ht="15.75">
      <c r="A155" s="63">
        <v>13.3</v>
      </c>
      <c r="B155" s="61" t="s">
        <v>189</v>
      </c>
      <c r="C155" s="34"/>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1">
        <v>13.3</v>
      </c>
      <c r="IB155" s="21" t="s">
        <v>189</v>
      </c>
      <c r="IE155" s="22"/>
      <c r="IF155" s="22"/>
      <c r="IG155" s="22"/>
      <c r="IH155" s="22"/>
      <c r="II155" s="22"/>
    </row>
    <row r="156" spans="1:243" s="21" customFormat="1" ht="28.5">
      <c r="A156" s="60">
        <v>13.31</v>
      </c>
      <c r="B156" s="61" t="s">
        <v>185</v>
      </c>
      <c r="C156" s="34"/>
      <c r="D156" s="64">
        <v>2</v>
      </c>
      <c r="E156" s="65" t="s">
        <v>47</v>
      </c>
      <c r="F156" s="62">
        <v>224.73</v>
      </c>
      <c r="G156" s="46"/>
      <c r="H156" s="40"/>
      <c r="I156" s="41" t="s">
        <v>33</v>
      </c>
      <c r="J156" s="42">
        <f t="shared" si="12"/>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13"/>
        <v>449.46</v>
      </c>
      <c r="BB156" s="54">
        <f t="shared" si="14"/>
        <v>449.46</v>
      </c>
      <c r="BC156" s="59" t="str">
        <f t="shared" si="15"/>
        <v>INR  Four Hundred &amp; Forty Nine  and Paise Forty Six Only</v>
      </c>
      <c r="IA156" s="21">
        <v>13.31</v>
      </c>
      <c r="IB156" s="21" t="s">
        <v>185</v>
      </c>
      <c r="ID156" s="21">
        <v>2</v>
      </c>
      <c r="IE156" s="22" t="s">
        <v>47</v>
      </c>
      <c r="IF156" s="22"/>
      <c r="IG156" s="22"/>
      <c r="IH156" s="22"/>
      <c r="II156" s="22"/>
    </row>
    <row r="157" spans="1:243" s="21" customFormat="1" ht="47.25">
      <c r="A157" s="63">
        <v>13.32</v>
      </c>
      <c r="B157" s="61" t="s">
        <v>190</v>
      </c>
      <c r="C157" s="34"/>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13.32</v>
      </c>
      <c r="IB157" s="21" t="s">
        <v>190</v>
      </c>
      <c r="IE157" s="22"/>
      <c r="IF157" s="22"/>
      <c r="IG157" s="22"/>
      <c r="IH157" s="22"/>
      <c r="II157" s="22"/>
    </row>
    <row r="158" spans="1:243" s="21" customFormat="1" ht="42.75">
      <c r="A158" s="60">
        <v>13.33</v>
      </c>
      <c r="B158" s="61" t="s">
        <v>70</v>
      </c>
      <c r="C158" s="34"/>
      <c r="D158" s="64">
        <v>10</v>
      </c>
      <c r="E158" s="65" t="s">
        <v>47</v>
      </c>
      <c r="F158" s="62">
        <v>422.14</v>
      </c>
      <c r="G158" s="46"/>
      <c r="H158" s="40"/>
      <c r="I158" s="41" t="s">
        <v>33</v>
      </c>
      <c r="J158" s="42">
        <f t="shared" si="12"/>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13"/>
        <v>4221.4</v>
      </c>
      <c r="BB158" s="54">
        <f t="shared" si="14"/>
        <v>4221.4</v>
      </c>
      <c r="BC158" s="59" t="str">
        <f t="shared" si="15"/>
        <v>INR  Four Thousand Two Hundred &amp; Twenty One  and Paise Forty Only</v>
      </c>
      <c r="IA158" s="21">
        <v>13.33</v>
      </c>
      <c r="IB158" s="21" t="s">
        <v>70</v>
      </c>
      <c r="ID158" s="21">
        <v>10</v>
      </c>
      <c r="IE158" s="22" t="s">
        <v>47</v>
      </c>
      <c r="IF158" s="22"/>
      <c r="IG158" s="22"/>
      <c r="IH158" s="22"/>
      <c r="II158" s="22"/>
    </row>
    <row r="159" spans="1:243" s="21" customFormat="1" ht="30" customHeight="1">
      <c r="A159" s="60">
        <v>13.34</v>
      </c>
      <c r="B159" s="61" t="s">
        <v>189</v>
      </c>
      <c r="C159" s="34"/>
      <c r="D159" s="64">
        <v>5</v>
      </c>
      <c r="E159" s="65" t="s">
        <v>47</v>
      </c>
      <c r="F159" s="62">
        <v>357.65</v>
      </c>
      <c r="G159" s="46"/>
      <c r="H159" s="40"/>
      <c r="I159" s="41" t="s">
        <v>33</v>
      </c>
      <c r="J159" s="42">
        <f t="shared" si="12"/>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13"/>
        <v>1788.25</v>
      </c>
      <c r="BB159" s="54">
        <f t="shared" si="14"/>
        <v>1788.25</v>
      </c>
      <c r="BC159" s="59" t="str">
        <f t="shared" si="15"/>
        <v>INR  One Thousand Seven Hundred &amp; Eighty Eight  and Paise Twenty Five Only</v>
      </c>
      <c r="IA159" s="21">
        <v>13.34</v>
      </c>
      <c r="IB159" s="21" t="s">
        <v>189</v>
      </c>
      <c r="ID159" s="21">
        <v>5</v>
      </c>
      <c r="IE159" s="22" t="s">
        <v>47</v>
      </c>
      <c r="IF159" s="22"/>
      <c r="IG159" s="22"/>
      <c r="IH159" s="22"/>
      <c r="II159" s="22"/>
    </row>
    <row r="160" spans="1:243" s="21" customFormat="1" ht="94.5">
      <c r="A160" s="60">
        <v>13.35</v>
      </c>
      <c r="B160" s="61" t="s">
        <v>191</v>
      </c>
      <c r="C160" s="34"/>
      <c r="D160" s="67"/>
      <c r="E160" s="67"/>
      <c r="F160" s="67"/>
      <c r="G160" s="67"/>
      <c r="H160" s="67"/>
      <c r="I160" s="67"/>
      <c r="J160" s="67"/>
      <c r="K160" s="67"/>
      <c r="L160" s="67"/>
      <c r="M160" s="67"/>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IA160" s="21">
        <v>13.35</v>
      </c>
      <c r="IB160" s="21" t="s">
        <v>191</v>
      </c>
      <c r="IE160" s="22"/>
      <c r="IF160" s="22"/>
      <c r="IG160" s="22"/>
      <c r="IH160" s="22"/>
      <c r="II160" s="22"/>
    </row>
    <row r="161" spans="1:243" s="21" customFormat="1" ht="15.75">
      <c r="A161" s="60">
        <v>13.36</v>
      </c>
      <c r="B161" s="61" t="s">
        <v>192</v>
      </c>
      <c r="C161" s="34"/>
      <c r="D161" s="67"/>
      <c r="E161" s="67"/>
      <c r="F161" s="67"/>
      <c r="G161" s="67"/>
      <c r="H161" s="67"/>
      <c r="I161" s="67"/>
      <c r="J161" s="67"/>
      <c r="K161" s="67"/>
      <c r="L161" s="67"/>
      <c r="M161" s="67"/>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IA161" s="21">
        <v>13.36</v>
      </c>
      <c r="IB161" s="21" t="s">
        <v>192</v>
      </c>
      <c r="IE161" s="22"/>
      <c r="IF161" s="22"/>
      <c r="IG161" s="22"/>
      <c r="IH161" s="22"/>
      <c r="II161" s="22"/>
    </row>
    <row r="162" spans="1:243" s="21" customFormat="1" ht="42.75">
      <c r="A162" s="60">
        <v>13.37</v>
      </c>
      <c r="B162" s="61" t="s">
        <v>193</v>
      </c>
      <c r="C162" s="34"/>
      <c r="D162" s="64">
        <v>2</v>
      </c>
      <c r="E162" s="65" t="s">
        <v>47</v>
      </c>
      <c r="F162" s="62">
        <v>1326.22</v>
      </c>
      <c r="G162" s="46"/>
      <c r="H162" s="40"/>
      <c r="I162" s="41" t="s">
        <v>33</v>
      </c>
      <c r="J162" s="42">
        <f t="shared" si="12"/>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13"/>
        <v>2652.44</v>
      </c>
      <c r="BB162" s="54">
        <f t="shared" si="14"/>
        <v>2652.44</v>
      </c>
      <c r="BC162" s="59" t="str">
        <f t="shared" si="15"/>
        <v>INR  Two Thousand Six Hundred &amp; Fifty Two  and Paise Forty Four Only</v>
      </c>
      <c r="IA162" s="21">
        <v>13.37</v>
      </c>
      <c r="IB162" s="21" t="s">
        <v>193</v>
      </c>
      <c r="ID162" s="21">
        <v>2</v>
      </c>
      <c r="IE162" s="22" t="s">
        <v>47</v>
      </c>
      <c r="IF162" s="22"/>
      <c r="IG162" s="22"/>
      <c r="IH162" s="22"/>
      <c r="II162" s="22"/>
    </row>
    <row r="163" spans="1:243" s="21" customFormat="1" ht="15.75">
      <c r="A163" s="60">
        <v>13.38</v>
      </c>
      <c r="B163" s="61" t="s">
        <v>194</v>
      </c>
      <c r="C163" s="34"/>
      <c r="D163" s="67"/>
      <c r="E163" s="67"/>
      <c r="F163" s="67"/>
      <c r="G163" s="67"/>
      <c r="H163" s="67"/>
      <c r="I163" s="67"/>
      <c r="J163" s="67"/>
      <c r="K163" s="67"/>
      <c r="L163" s="67"/>
      <c r="M163" s="67"/>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IA163" s="21">
        <v>13.38</v>
      </c>
      <c r="IB163" s="21" t="s">
        <v>194</v>
      </c>
      <c r="IE163" s="22"/>
      <c r="IF163" s="22"/>
      <c r="IG163" s="22"/>
      <c r="IH163" s="22"/>
      <c r="II163" s="22"/>
    </row>
    <row r="164" spans="1:243" s="21" customFormat="1" ht="42.75">
      <c r="A164" s="60">
        <v>13.39</v>
      </c>
      <c r="B164" s="61" t="s">
        <v>185</v>
      </c>
      <c r="C164" s="34"/>
      <c r="D164" s="64">
        <v>2</v>
      </c>
      <c r="E164" s="65" t="s">
        <v>47</v>
      </c>
      <c r="F164" s="62">
        <v>1384.88</v>
      </c>
      <c r="G164" s="46"/>
      <c r="H164" s="40"/>
      <c r="I164" s="41" t="s">
        <v>33</v>
      </c>
      <c r="J164" s="42">
        <f t="shared" si="12"/>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13"/>
        <v>2769.76</v>
      </c>
      <c r="BB164" s="54">
        <f t="shared" si="14"/>
        <v>2769.76</v>
      </c>
      <c r="BC164" s="59" t="str">
        <f t="shared" si="15"/>
        <v>INR  Two Thousand Seven Hundred &amp; Sixty Nine  and Paise Seventy Six Only</v>
      </c>
      <c r="IA164" s="21">
        <v>13.39</v>
      </c>
      <c r="IB164" s="21" t="s">
        <v>185</v>
      </c>
      <c r="ID164" s="21">
        <v>2</v>
      </c>
      <c r="IE164" s="22" t="s">
        <v>47</v>
      </c>
      <c r="IF164" s="22"/>
      <c r="IG164" s="22"/>
      <c r="IH164" s="22"/>
      <c r="II164" s="22"/>
    </row>
    <row r="165" spans="1:243" s="21" customFormat="1" ht="15.75">
      <c r="A165" s="60">
        <v>14</v>
      </c>
      <c r="B165" s="61" t="s">
        <v>195</v>
      </c>
      <c r="C165" s="34"/>
      <c r="D165" s="67"/>
      <c r="E165" s="67"/>
      <c r="F165" s="67"/>
      <c r="G165" s="67"/>
      <c r="H165" s="67"/>
      <c r="I165" s="67"/>
      <c r="J165" s="67"/>
      <c r="K165" s="67"/>
      <c r="L165" s="67"/>
      <c r="M165" s="67"/>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IA165" s="21">
        <v>14</v>
      </c>
      <c r="IB165" s="21" t="s">
        <v>195</v>
      </c>
      <c r="IE165" s="22"/>
      <c r="IF165" s="22"/>
      <c r="IG165" s="22"/>
      <c r="IH165" s="22"/>
      <c r="II165" s="22"/>
    </row>
    <row r="166" spans="1:243" s="21" customFormat="1" ht="48" customHeight="1">
      <c r="A166" s="60">
        <v>14.01</v>
      </c>
      <c r="B166" s="61" t="s">
        <v>196</v>
      </c>
      <c r="C166" s="34"/>
      <c r="D166" s="67"/>
      <c r="E166" s="67"/>
      <c r="F166" s="67"/>
      <c r="G166" s="67"/>
      <c r="H166" s="67"/>
      <c r="I166" s="67"/>
      <c r="J166" s="67"/>
      <c r="K166" s="67"/>
      <c r="L166" s="67"/>
      <c r="M166" s="67"/>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IA166" s="21">
        <v>14.01</v>
      </c>
      <c r="IB166" s="21" t="s">
        <v>196</v>
      </c>
      <c r="IE166" s="22"/>
      <c r="IF166" s="22"/>
      <c r="IG166" s="22"/>
      <c r="IH166" s="22"/>
      <c r="II166" s="22"/>
    </row>
    <row r="167" spans="1:243" s="21" customFormat="1" ht="28.5">
      <c r="A167" s="60">
        <v>14.02</v>
      </c>
      <c r="B167" s="61" t="s">
        <v>197</v>
      </c>
      <c r="C167" s="34"/>
      <c r="D167" s="64">
        <v>10</v>
      </c>
      <c r="E167" s="65" t="s">
        <v>44</v>
      </c>
      <c r="F167" s="62">
        <v>301.71</v>
      </c>
      <c r="G167" s="46"/>
      <c r="H167" s="40"/>
      <c r="I167" s="41" t="s">
        <v>33</v>
      </c>
      <c r="J167" s="42">
        <f t="shared" si="12"/>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13"/>
        <v>3017.1</v>
      </c>
      <c r="BB167" s="54">
        <f t="shared" si="14"/>
        <v>3017.1</v>
      </c>
      <c r="BC167" s="59" t="str">
        <f t="shared" si="15"/>
        <v>INR  Three Thousand  &amp;Seventeen  and Paise Ten Only</v>
      </c>
      <c r="IA167" s="21">
        <v>14.02</v>
      </c>
      <c r="IB167" s="21" t="s">
        <v>197</v>
      </c>
      <c r="ID167" s="21">
        <v>10</v>
      </c>
      <c r="IE167" s="22" t="s">
        <v>44</v>
      </c>
      <c r="IF167" s="22"/>
      <c r="IG167" s="22"/>
      <c r="IH167" s="22"/>
      <c r="II167" s="22"/>
    </row>
    <row r="168" spans="1:243" s="21" customFormat="1" ht="28.5">
      <c r="A168" s="60">
        <v>14.03</v>
      </c>
      <c r="B168" s="61" t="s">
        <v>198</v>
      </c>
      <c r="C168" s="34"/>
      <c r="D168" s="64">
        <v>1</v>
      </c>
      <c r="E168" s="65" t="s">
        <v>44</v>
      </c>
      <c r="F168" s="62">
        <v>560.81</v>
      </c>
      <c r="G168" s="46"/>
      <c r="H168" s="40"/>
      <c r="I168" s="41" t="s">
        <v>33</v>
      </c>
      <c r="J168" s="42">
        <f t="shared" si="12"/>
        <v>1</v>
      </c>
      <c r="K168" s="40" t="s">
        <v>34</v>
      </c>
      <c r="L168" s="40" t="s">
        <v>4</v>
      </c>
      <c r="M168" s="43"/>
      <c r="N168" s="52"/>
      <c r="O168" s="52"/>
      <c r="P168" s="53"/>
      <c r="Q168" s="52"/>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5">
        <f t="shared" si="13"/>
        <v>560.81</v>
      </c>
      <c r="BB168" s="54">
        <f t="shared" si="14"/>
        <v>560.81</v>
      </c>
      <c r="BC168" s="59" t="str">
        <f t="shared" si="15"/>
        <v>INR  Five Hundred &amp; Sixty  and Paise Eighty One Only</v>
      </c>
      <c r="IA168" s="21">
        <v>14.03</v>
      </c>
      <c r="IB168" s="21" t="s">
        <v>198</v>
      </c>
      <c r="ID168" s="21">
        <v>1</v>
      </c>
      <c r="IE168" s="22" t="s">
        <v>44</v>
      </c>
      <c r="IF168" s="22"/>
      <c r="IG168" s="22"/>
      <c r="IH168" s="22"/>
      <c r="II168" s="22"/>
    </row>
    <row r="169" spans="1:243" s="21" customFormat="1" ht="110.25">
      <c r="A169" s="60">
        <v>14.04</v>
      </c>
      <c r="B169" s="61" t="s">
        <v>199</v>
      </c>
      <c r="C169" s="34"/>
      <c r="D169" s="67"/>
      <c r="E169" s="67"/>
      <c r="F169" s="67"/>
      <c r="G169" s="67"/>
      <c r="H169" s="67"/>
      <c r="I169" s="67"/>
      <c r="J169" s="67"/>
      <c r="K169" s="67"/>
      <c r="L169" s="67"/>
      <c r="M169" s="67"/>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IA169" s="21">
        <v>14.04</v>
      </c>
      <c r="IB169" s="21" t="s">
        <v>199</v>
      </c>
      <c r="IE169" s="22"/>
      <c r="IF169" s="22"/>
      <c r="IG169" s="22"/>
      <c r="IH169" s="22"/>
      <c r="II169" s="22"/>
    </row>
    <row r="170" spans="1:243" s="21" customFormat="1" ht="42.75">
      <c r="A170" s="60">
        <v>14.05</v>
      </c>
      <c r="B170" s="61" t="s">
        <v>200</v>
      </c>
      <c r="C170" s="34"/>
      <c r="D170" s="64">
        <v>40</v>
      </c>
      <c r="E170" s="65" t="s">
        <v>44</v>
      </c>
      <c r="F170" s="62">
        <v>392.46</v>
      </c>
      <c r="G170" s="46"/>
      <c r="H170" s="40"/>
      <c r="I170" s="41" t="s">
        <v>33</v>
      </c>
      <c r="J170" s="42">
        <f t="shared" si="12"/>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13"/>
        <v>15698.4</v>
      </c>
      <c r="BB170" s="54">
        <f t="shared" si="14"/>
        <v>15698.4</v>
      </c>
      <c r="BC170" s="59" t="str">
        <f t="shared" si="15"/>
        <v>INR  Fifteen Thousand Six Hundred &amp; Ninety Eight  and Paise Forty Only</v>
      </c>
      <c r="IA170" s="21">
        <v>14.05</v>
      </c>
      <c r="IB170" s="21" t="s">
        <v>200</v>
      </c>
      <c r="ID170" s="21">
        <v>40</v>
      </c>
      <c r="IE170" s="22" t="s">
        <v>44</v>
      </c>
      <c r="IF170" s="22"/>
      <c r="IG170" s="22"/>
      <c r="IH170" s="22"/>
      <c r="II170" s="22"/>
    </row>
    <row r="171" spans="1:243" s="21" customFormat="1" ht="63">
      <c r="A171" s="60">
        <v>14.06</v>
      </c>
      <c r="B171" s="61" t="s">
        <v>201</v>
      </c>
      <c r="C171" s="34"/>
      <c r="D171" s="67"/>
      <c r="E171" s="67"/>
      <c r="F171" s="67"/>
      <c r="G171" s="67"/>
      <c r="H171" s="67"/>
      <c r="I171" s="67"/>
      <c r="J171" s="67"/>
      <c r="K171" s="67"/>
      <c r="L171" s="67"/>
      <c r="M171" s="67"/>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IA171" s="21">
        <v>14.06</v>
      </c>
      <c r="IB171" s="21" t="s">
        <v>201</v>
      </c>
      <c r="IE171" s="22"/>
      <c r="IF171" s="22"/>
      <c r="IG171" s="22"/>
      <c r="IH171" s="22"/>
      <c r="II171" s="22"/>
    </row>
    <row r="172" spans="1:243" s="21" customFormat="1" ht="42.75">
      <c r="A172" s="60">
        <v>14.07</v>
      </c>
      <c r="B172" s="61" t="s">
        <v>197</v>
      </c>
      <c r="C172" s="34"/>
      <c r="D172" s="64">
        <v>40</v>
      </c>
      <c r="E172" s="65" t="s">
        <v>44</v>
      </c>
      <c r="F172" s="62">
        <v>248.84</v>
      </c>
      <c r="G172" s="46"/>
      <c r="H172" s="40"/>
      <c r="I172" s="41" t="s">
        <v>33</v>
      </c>
      <c r="J172" s="42">
        <f t="shared" si="12"/>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13"/>
        <v>9953.6</v>
      </c>
      <c r="BB172" s="54">
        <f t="shared" si="14"/>
        <v>9953.6</v>
      </c>
      <c r="BC172" s="59" t="str">
        <f t="shared" si="15"/>
        <v>INR  Nine Thousand Nine Hundred &amp; Fifty Three  and Paise Sixty Only</v>
      </c>
      <c r="IA172" s="21">
        <v>14.07</v>
      </c>
      <c r="IB172" s="21" t="s">
        <v>197</v>
      </c>
      <c r="ID172" s="21">
        <v>40</v>
      </c>
      <c r="IE172" s="22" t="s">
        <v>44</v>
      </c>
      <c r="IF172" s="22"/>
      <c r="IG172" s="22"/>
      <c r="IH172" s="22"/>
      <c r="II172" s="22"/>
    </row>
    <row r="173" spans="1:243" s="21" customFormat="1" ht="42.75">
      <c r="A173" s="60">
        <v>14.08</v>
      </c>
      <c r="B173" s="61" t="s">
        <v>202</v>
      </c>
      <c r="C173" s="34"/>
      <c r="D173" s="64">
        <v>15</v>
      </c>
      <c r="E173" s="65" t="s">
        <v>44</v>
      </c>
      <c r="F173" s="62">
        <v>319.64</v>
      </c>
      <c r="G173" s="46"/>
      <c r="H173" s="40"/>
      <c r="I173" s="41" t="s">
        <v>33</v>
      </c>
      <c r="J173" s="42">
        <f t="shared" si="12"/>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13"/>
        <v>4794.6</v>
      </c>
      <c r="BB173" s="54">
        <f t="shared" si="14"/>
        <v>4794.6</v>
      </c>
      <c r="BC173" s="59" t="str">
        <f t="shared" si="15"/>
        <v>INR  Four Thousand Seven Hundred &amp; Ninety Four  and Paise Sixty Only</v>
      </c>
      <c r="IA173" s="21">
        <v>14.08</v>
      </c>
      <c r="IB173" s="21" t="s">
        <v>202</v>
      </c>
      <c r="ID173" s="21">
        <v>15</v>
      </c>
      <c r="IE173" s="22" t="s">
        <v>44</v>
      </c>
      <c r="IF173" s="22"/>
      <c r="IG173" s="22"/>
      <c r="IH173" s="22"/>
      <c r="II173" s="22"/>
    </row>
    <row r="174" spans="1:243" s="21" customFormat="1" ht="42.75">
      <c r="A174" s="60">
        <v>14.09</v>
      </c>
      <c r="B174" s="61" t="s">
        <v>203</v>
      </c>
      <c r="C174" s="34"/>
      <c r="D174" s="64">
        <v>5</v>
      </c>
      <c r="E174" s="65" t="s">
        <v>44</v>
      </c>
      <c r="F174" s="62">
        <v>372.38</v>
      </c>
      <c r="G174" s="46"/>
      <c r="H174" s="40"/>
      <c r="I174" s="41" t="s">
        <v>33</v>
      </c>
      <c r="J174" s="42">
        <f t="shared" si="12"/>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13"/>
        <v>1861.9</v>
      </c>
      <c r="BB174" s="54">
        <f t="shared" si="14"/>
        <v>1861.9</v>
      </c>
      <c r="BC174" s="59" t="str">
        <f t="shared" si="15"/>
        <v>INR  One Thousand Eight Hundred &amp; Sixty One  and Paise Ninety Only</v>
      </c>
      <c r="IA174" s="21">
        <v>14.09</v>
      </c>
      <c r="IB174" s="21" t="s">
        <v>203</v>
      </c>
      <c r="ID174" s="21">
        <v>5</v>
      </c>
      <c r="IE174" s="22" t="s">
        <v>44</v>
      </c>
      <c r="IF174" s="22"/>
      <c r="IG174" s="22"/>
      <c r="IH174" s="22"/>
      <c r="II174" s="22"/>
    </row>
    <row r="175" spans="1:243" s="21" customFormat="1" ht="78.75">
      <c r="A175" s="63">
        <v>14.1</v>
      </c>
      <c r="B175" s="61" t="s">
        <v>204</v>
      </c>
      <c r="C175" s="34"/>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1">
        <v>14.1</v>
      </c>
      <c r="IB175" s="21" t="s">
        <v>204</v>
      </c>
      <c r="IE175" s="22"/>
      <c r="IF175" s="22"/>
      <c r="IG175" s="22"/>
      <c r="IH175" s="22"/>
      <c r="II175" s="22"/>
    </row>
    <row r="176" spans="1:243" s="21" customFormat="1" ht="28.5">
      <c r="A176" s="60">
        <v>14.11</v>
      </c>
      <c r="B176" s="61" t="s">
        <v>205</v>
      </c>
      <c r="C176" s="34"/>
      <c r="D176" s="64">
        <v>1</v>
      </c>
      <c r="E176" s="65" t="s">
        <v>47</v>
      </c>
      <c r="F176" s="62">
        <v>590.49</v>
      </c>
      <c r="G176" s="46"/>
      <c r="H176" s="40"/>
      <c r="I176" s="41" t="s">
        <v>33</v>
      </c>
      <c r="J176" s="42">
        <f t="shared" si="12"/>
        <v>1</v>
      </c>
      <c r="K176" s="40" t="s">
        <v>34</v>
      </c>
      <c r="L176" s="40" t="s">
        <v>4</v>
      </c>
      <c r="M176" s="43"/>
      <c r="N176" s="52"/>
      <c r="O176" s="52"/>
      <c r="P176" s="53"/>
      <c r="Q176" s="52"/>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5">
        <f t="shared" si="13"/>
        <v>590.49</v>
      </c>
      <c r="BB176" s="54">
        <f t="shared" si="14"/>
        <v>590.49</v>
      </c>
      <c r="BC176" s="59" t="str">
        <f t="shared" si="15"/>
        <v>INR  Five Hundred &amp; Ninety  and Paise Forty Nine Only</v>
      </c>
      <c r="IA176" s="21">
        <v>14.11</v>
      </c>
      <c r="IB176" s="21" t="s">
        <v>205</v>
      </c>
      <c r="ID176" s="21">
        <v>1</v>
      </c>
      <c r="IE176" s="22" t="s">
        <v>47</v>
      </c>
      <c r="IF176" s="22"/>
      <c r="IG176" s="22"/>
      <c r="IH176" s="22"/>
      <c r="II176" s="22"/>
    </row>
    <row r="177" spans="1:243" s="21" customFormat="1" ht="47.25">
      <c r="A177" s="60">
        <v>14.12</v>
      </c>
      <c r="B177" s="61" t="s">
        <v>206</v>
      </c>
      <c r="C177" s="34"/>
      <c r="D177" s="67"/>
      <c r="E177" s="67"/>
      <c r="F177" s="67"/>
      <c r="G177" s="67"/>
      <c r="H177" s="67"/>
      <c r="I177" s="67"/>
      <c r="J177" s="67"/>
      <c r="K177" s="67"/>
      <c r="L177" s="67"/>
      <c r="M177" s="67"/>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IA177" s="21">
        <v>14.12</v>
      </c>
      <c r="IB177" s="21" t="s">
        <v>206</v>
      </c>
      <c r="IE177" s="22"/>
      <c r="IF177" s="22"/>
      <c r="IG177" s="22"/>
      <c r="IH177" s="22"/>
      <c r="II177" s="22"/>
    </row>
    <row r="178" spans="1:243" s="21" customFormat="1" ht="28.5">
      <c r="A178" s="60">
        <v>14.13</v>
      </c>
      <c r="B178" s="61" t="s">
        <v>207</v>
      </c>
      <c r="C178" s="34"/>
      <c r="D178" s="64">
        <v>1</v>
      </c>
      <c r="E178" s="65" t="s">
        <v>47</v>
      </c>
      <c r="F178" s="62">
        <v>435.91</v>
      </c>
      <c r="G178" s="46"/>
      <c r="H178" s="40"/>
      <c r="I178" s="41" t="s">
        <v>33</v>
      </c>
      <c r="J178" s="42">
        <f t="shared" si="12"/>
        <v>1</v>
      </c>
      <c r="K178" s="40" t="s">
        <v>34</v>
      </c>
      <c r="L178" s="40" t="s">
        <v>4</v>
      </c>
      <c r="M178" s="43"/>
      <c r="N178" s="52"/>
      <c r="O178" s="52"/>
      <c r="P178" s="53"/>
      <c r="Q178" s="52"/>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5">
        <f t="shared" si="13"/>
        <v>435.91</v>
      </c>
      <c r="BB178" s="54">
        <f t="shared" si="14"/>
        <v>435.91</v>
      </c>
      <c r="BC178" s="59" t="str">
        <f t="shared" si="15"/>
        <v>INR  Four Hundred &amp; Thirty Five  and Paise Ninety One Only</v>
      </c>
      <c r="IA178" s="21">
        <v>14.13</v>
      </c>
      <c r="IB178" s="21" t="s">
        <v>207</v>
      </c>
      <c r="ID178" s="21">
        <v>1</v>
      </c>
      <c r="IE178" s="22" t="s">
        <v>47</v>
      </c>
      <c r="IF178" s="22"/>
      <c r="IG178" s="22"/>
      <c r="IH178" s="22"/>
      <c r="II178" s="22"/>
    </row>
    <row r="179" spans="1:243" s="21" customFormat="1" ht="42.75">
      <c r="A179" s="60">
        <v>14.14</v>
      </c>
      <c r="B179" s="61" t="s">
        <v>208</v>
      </c>
      <c r="C179" s="34"/>
      <c r="D179" s="64">
        <v>3</v>
      </c>
      <c r="E179" s="65" t="s">
        <v>47</v>
      </c>
      <c r="F179" s="62">
        <v>403.51</v>
      </c>
      <c r="G179" s="46"/>
      <c r="H179" s="40"/>
      <c r="I179" s="41" t="s">
        <v>33</v>
      </c>
      <c r="J179" s="42">
        <f t="shared" si="12"/>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13"/>
        <v>1210.53</v>
      </c>
      <c r="BB179" s="54">
        <f t="shared" si="14"/>
        <v>1210.53</v>
      </c>
      <c r="BC179" s="59" t="str">
        <f t="shared" si="15"/>
        <v>INR  One Thousand Two Hundred &amp; Ten  and Paise Fifty Three Only</v>
      </c>
      <c r="IA179" s="21">
        <v>14.14</v>
      </c>
      <c r="IB179" s="21" t="s">
        <v>208</v>
      </c>
      <c r="ID179" s="21">
        <v>3</v>
      </c>
      <c r="IE179" s="22" t="s">
        <v>47</v>
      </c>
      <c r="IF179" s="22"/>
      <c r="IG179" s="22"/>
      <c r="IH179" s="22"/>
      <c r="II179" s="22"/>
    </row>
    <row r="180" spans="1:243" s="21" customFormat="1" ht="63">
      <c r="A180" s="60">
        <v>14.15</v>
      </c>
      <c r="B180" s="61" t="s">
        <v>209</v>
      </c>
      <c r="C180" s="34"/>
      <c r="D180" s="67"/>
      <c r="E180" s="67"/>
      <c r="F180" s="67"/>
      <c r="G180" s="67"/>
      <c r="H180" s="67"/>
      <c r="I180" s="67"/>
      <c r="J180" s="67"/>
      <c r="K180" s="67"/>
      <c r="L180" s="67"/>
      <c r="M180" s="67"/>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IA180" s="21">
        <v>14.15</v>
      </c>
      <c r="IB180" s="21" t="s">
        <v>209</v>
      </c>
      <c r="IE180" s="22"/>
      <c r="IF180" s="22"/>
      <c r="IG180" s="22"/>
      <c r="IH180" s="22"/>
      <c r="II180" s="22"/>
    </row>
    <row r="181" spans="1:243" s="21" customFormat="1" ht="28.5">
      <c r="A181" s="60">
        <v>14.16</v>
      </c>
      <c r="B181" s="61" t="s">
        <v>208</v>
      </c>
      <c r="C181" s="34"/>
      <c r="D181" s="64">
        <v>1</v>
      </c>
      <c r="E181" s="65" t="s">
        <v>47</v>
      </c>
      <c r="F181" s="62">
        <v>338.8</v>
      </c>
      <c r="G181" s="46"/>
      <c r="H181" s="40"/>
      <c r="I181" s="41" t="s">
        <v>33</v>
      </c>
      <c r="J181" s="42">
        <f t="shared" si="12"/>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13"/>
        <v>338.8</v>
      </c>
      <c r="BB181" s="54">
        <f t="shared" si="14"/>
        <v>338.8</v>
      </c>
      <c r="BC181" s="59" t="str">
        <f t="shared" si="15"/>
        <v>INR  Three Hundred &amp; Thirty Eight  and Paise Eighty Only</v>
      </c>
      <c r="IA181" s="21">
        <v>14.16</v>
      </c>
      <c r="IB181" s="21" t="s">
        <v>208</v>
      </c>
      <c r="ID181" s="21">
        <v>1</v>
      </c>
      <c r="IE181" s="22" t="s">
        <v>47</v>
      </c>
      <c r="IF181" s="22"/>
      <c r="IG181" s="22"/>
      <c r="IH181" s="22"/>
      <c r="II181" s="22"/>
    </row>
    <row r="182" spans="1:243" s="21" customFormat="1" ht="47.25">
      <c r="A182" s="60">
        <v>14.17</v>
      </c>
      <c r="B182" s="61" t="s">
        <v>210</v>
      </c>
      <c r="C182" s="34"/>
      <c r="D182" s="67"/>
      <c r="E182" s="67"/>
      <c r="F182" s="67"/>
      <c r="G182" s="67"/>
      <c r="H182" s="67"/>
      <c r="I182" s="67"/>
      <c r="J182" s="67"/>
      <c r="K182" s="67"/>
      <c r="L182" s="67"/>
      <c r="M182" s="67"/>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IA182" s="21">
        <v>14.17</v>
      </c>
      <c r="IB182" s="21" t="s">
        <v>210</v>
      </c>
      <c r="IE182" s="22"/>
      <c r="IF182" s="22"/>
      <c r="IG182" s="22"/>
      <c r="IH182" s="22"/>
      <c r="II182" s="22"/>
    </row>
    <row r="183" spans="1:243" s="21" customFormat="1" ht="28.5">
      <c r="A183" s="60">
        <v>14.18</v>
      </c>
      <c r="B183" s="61" t="s">
        <v>208</v>
      </c>
      <c r="C183" s="34"/>
      <c r="D183" s="64">
        <v>1</v>
      </c>
      <c r="E183" s="65" t="s">
        <v>47</v>
      </c>
      <c r="F183" s="62">
        <v>298.42</v>
      </c>
      <c r="G183" s="46"/>
      <c r="H183" s="40"/>
      <c r="I183" s="41" t="s">
        <v>33</v>
      </c>
      <c r="J183" s="42">
        <f t="shared" si="12"/>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13"/>
        <v>298.42</v>
      </c>
      <c r="BB183" s="54">
        <f t="shared" si="14"/>
        <v>298.42</v>
      </c>
      <c r="BC183" s="59" t="str">
        <f t="shared" si="15"/>
        <v>INR  Two Hundred &amp; Ninety Eight  and Paise Forty Two Only</v>
      </c>
      <c r="IA183" s="21">
        <v>14.18</v>
      </c>
      <c r="IB183" s="21" t="s">
        <v>208</v>
      </c>
      <c r="ID183" s="21">
        <v>1</v>
      </c>
      <c r="IE183" s="22" t="s">
        <v>47</v>
      </c>
      <c r="IF183" s="22"/>
      <c r="IG183" s="22"/>
      <c r="IH183" s="22"/>
      <c r="II183" s="22"/>
    </row>
    <row r="184" spans="1:243" s="21" customFormat="1" ht="31.5">
      <c r="A184" s="60">
        <v>14.19</v>
      </c>
      <c r="B184" s="61" t="s">
        <v>211</v>
      </c>
      <c r="C184" s="34"/>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IA184" s="21">
        <v>14.19</v>
      </c>
      <c r="IB184" s="21" t="s">
        <v>211</v>
      </c>
      <c r="IE184" s="22"/>
      <c r="IF184" s="22"/>
      <c r="IG184" s="22"/>
      <c r="IH184" s="22"/>
      <c r="II184" s="22"/>
    </row>
    <row r="185" spans="1:243" s="21" customFormat="1" ht="15.75">
      <c r="A185" s="63">
        <v>14.2</v>
      </c>
      <c r="B185" s="61" t="s">
        <v>212</v>
      </c>
      <c r="C185" s="34"/>
      <c r="D185" s="67"/>
      <c r="E185" s="67"/>
      <c r="F185" s="67"/>
      <c r="G185" s="67"/>
      <c r="H185" s="67"/>
      <c r="I185" s="67"/>
      <c r="J185" s="67"/>
      <c r="K185" s="67"/>
      <c r="L185" s="67"/>
      <c r="M185" s="67"/>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IA185" s="21">
        <v>14.2</v>
      </c>
      <c r="IB185" s="21" t="s">
        <v>212</v>
      </c>
      <c r="IE185" s="22"/>
      <c r="IF185" s="22"/>
      <c r="IG185" s="22"/>
      <c r="IH185" s="22"/>
      <c r="II185" s="22"/>
    </row>
    <row r="186" spans="1:243" s="21" customFormat="1" ht="28.5">
      <c r="A186" s="60">
        <v>14.21</v>
      </c>
      <c r="B186" s="61" t="s">
        <v>213</v>
      </c>
      <c r="C186" s="34"/>
      <c r="D186" s="64">
        <v>8</v>
      </c>
      <c r="E186" s="65" t="s">
        <v>47</v>
      </c>
      <c r="F186" s="62">
        <v>72.78</v>
      </c>
      <c r="G186" s="46"/>
      <c r="H186" s="40"/>
      <c r="I186" s="41" t="s">
        <v>33</v>
      </c>
      <c r="J186" s="42">
        <f t="shared" si="12"/>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13"/>
        <v>582.24</v>
      </c>
      <c r="BB186" s="54">
        <f t="shared" si="14"/>
        <v>582.24</v>
      </c>
      <c r="BC186" s="59" t="str">
        <f t="shared" si="15"/>
        <v>INR  Five Hundred &amp; Eighty Two  and Paise Twenty Four Only</v>
      </c>
      <c r="IA186" s="21">
        <v>14.21</v>
      </c>
      <c r="IB186" s="21" t="s">
        <v>213</v>
      </c>
      <c r="ID186" s="21">
        <v>8</v>
      </c>
      <c r="IE186" s="22" t="s">
        <v>47</v>
      </c>
      <c r="IF186" s="22"/>
      <c r="IG186" s="22"/>
      <c r="IH186" s="22"/>
      <c r="II186" s="22"/>
    </row>
    <row r="187" spans="1:243" s="21" customFormat="1" ht="283.5">
      <c r="A187" s="60">
        <v>14.22</v>
      </c>
      <c r="B187" s="61" t="s">
        <v>214</v>
      </c>
      <c r="C187" s="34"/>
      <c r="D187" s="67"/>
      <c r="E187" s="67"/>
      <c r="F187" s="67"/>
      <c r="G187" s="67"/>
      <c r="H187" s="67"/>
      <c r="I187" s="67"/>
      <c r="J187" s="67"/>
      <c r="K187" s="67"/>
      <c r="L187" s="67"/>
      <c r="M187" s="67"/>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IA187" s="21">
        <v>14.22</v>
      </c>
      <c r="IB187" s="21" t="s">
        <v>214</v>
      </c>
      <c r="IE187" s="22"/>
      <c r="IF187" s="22"/>
      <c r="IG187" s="22"/>
      <c r="IH187" s="22"/>
      <c r="II187" s="22"/>
    </row>
    <row r="188" spans="1:243" s="21" customFormat="1" ht="47.25">
      <c r="A188" s="60">
        <v>14.23</v>
      </c>
      <c r="B188" s="61" t="s">
        <v>215</v>
      </c>
      <c r="C188" s="34"/>
      <c r="D188" s="64">
        <v>1</v>
      </c>
      <c r="E188" s="65" t="s">
        <v>47</v>
      </c>
      <c r="F188" s="62">
        <v>1387.51</v>
      </c>
      <c r="G188" s="46"/>
      <c r="H188" s="40"/>
      <c r="I188" s="41" t="s">
        <v>33</v>
      </c>
      <c r="J188" s="42">
        <f t="shared" si="12"/>
        <v>1</v>
      </c>
      <c r="K188" s="40" t="s">
        <v>34</v>
      </c>
      <c r="L188" s="40" t="s">
        <v>4</v>
      </c>
      <c r="M188" s="43"/>
      <c r="N188" s="52"/>
      <c r="O188" s="52"/>
      <c r="P188" s="53"/>
      <c r="Q188" s="52"/>
      <c r="R188" s="52"/>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5">
        <f t="shared" si="13"/>
        <v>1387.51</v>
      </c>
      <c r="BB188" s="54">
        <f t="shared" si="14"/>
        <v>1387.51</v>
      </c>
      <c r="BC188" s="59" t="str">
        <f t="shared" si="15"/>
        <v>INR  One Thousand Three Hundred &amp; Eighty Seven  and Paise Fifty One Only</v>
      </c>
      <c r="IA188" s="21">
        <v>14.23</v>
      </c>
      <c r="IB188" s="21" t="s">
        <v>215</v>
      </c>
      <c r="ID188" s="21">
        <v>1</v>
      </c>
      <c r="IE188" s="22" t="s">
        <v>47</v>
      </c>
      <c r="IF188" s="22"/>
      <c r="IG188" s="22"/>
      <c r="IH188" s="22"/>
      <c r="II188" s="22"/>
    </row>
    <row r="189" spans="1:243" s="21" customFormat="1" ht="47.25">
      <c r="A189" s="60">
        <v>14.24</v>
      </c>
      <c r="B189" s="61" t="s">
        <v>216</v>
      </c>
      <c r="C189" s="34"/>
      <c r="D189" s="67"/>
      <c r="E189" s="67"/>
      <c r="F189" s="67"/>
      <c r="G189" s="67"/>
      <c r="H189" s="67"/>
      <c r="I189" s="67"/>
      <c r="J189" s="67"/>
      <c r="K189" s="67"/>
      <c r="L189" s="67"/>
      <c r="M189" s="67"/>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IA189" s="21">
        <v>14.24</v>
      </c>
      <c r="IB189" s="21" t="s">
        <v>216</v>
      </c>
      <c r="IE189" s="22"/>
      <c r="IF189" s="22"/>
      <c r="IG189" s="22"/>
      <c r="IH189" s="22"/>
      <c r="II189" s="22"/>
    </row>
    <row r="190" spans="1:243" s="21" customFormat="1" ht="28.5">
      <c r="A190" s="60">
        <v>14.25</v>
      </c>
      <c r="B190" s="61" t="s">
        <v>217</v>
      </c>
      <c r="C190" s="34"/>
      <c r="D190" s="64">
        <v>40</v>
      </c>
      <c r="E190" s="65" t="s">
        <v>44</v>
      </c>
      <c r="F190" s="62">
        <v>9.73</v>
      </c>
      <c r="G190" s="46"/>
      <c r="H190" s="40"/>
      <c r="I190" s="41" t="s">
        <v>33</v>
      </c>
      <c r="J190" s="42">
        <f t="shared" si="12"/>
        <v>1</v>
      </c>
      <c r="K190" s="40" t="s">
        <v>34</v>
      </c>
      <c r="L190" s="40" t="s">
        <v>4</v>
      </c>
      <c r="M190" s="43"/>
      <c r="N190" s="52"/>
      <c r="O190" s="52"/>
      <c r="P190" s="53"/>
      <c r="Q190" s="52"/>
      <c r="R190" s="52"/>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5">
        <f t="shared" si="13"/>
        <v>389.2</v>
      </c>
      <c r="BB190" s="54">
        <f t="shared" si="14"/>
        <v>389.2</v>
      </c>
      <c r="BC190" s="59" t="str">
        <f t="shared" si="15"/>
        <v>INR  Three Hundred &amp; Eighty Nine  and Paise Twenty Only</v>
      </c>
      <c r="IA190" s="21">
        <v>14.25</v>
      </c>
      <c r="IB190" s="21" t="s">
        <v>217</v>
      </c>
      <c r="ID190" s="21">
        <v>40</v>
      </c>
      <c r="IE190" s="22" t="s">
        <v>44</v>
      </c>
      <c r="IF190" s="22"/>
      <c r="IG190" s="22"/>
      <c r="IH190" s="22"/>
      <c r="II190" s="22"/>
    </row>
    <row r="191" spans="1:243" s="21" customFormat="1" ht="28.5">
      <c r="A191" s="60">
        <v>14.26</v>
      </c>
      <c r="B191" s="61" t="s">
        <v>218</v>
      </c>
      <c r="C191" s="34"/>
      <c r="D191" s="64">
        <v>15</v>
      </c>
      <c r="E191" s="65" t="s">
        <v>44</v>
      </c>
      <c r="F191" s="62">
        <v>12.41</v>
      </c>
      <c r="G191" s="46"/>
      <c r="H191" s="40"/>
      <c r="I191" s="41" t="s">
        <v>33</v>
      </c>
      <c r="J191" s="42">
        <f t="shared" si="12"/>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3"/>
        <v>186.15</v>
      </c>
      <c r="BB191" s="54">
        <f t="shared" si="14"/>
        <v>186.15</v>
      </c>
      <c r="BC191" s="59" t="str">
        <f t="shared" si="15"/>
        <v>INR  One Hundred &amp; Eighty Six  and Paise Fifteen Only</v>
      </c>
      <c r="IA191" s="21">
        <v>14.26</v>
      </c>
      <c r="IB191" s="21" t="s">
        <v>218</v>
      </c>
      <c r="ID191" s="21">
        <v>15</v>
      </c>
      <c r="IE191" s="22" t="s">
        <v>44</v>
      </c>
      <c r="IF191" s="22"/>
      <c r="IG191" s="22"/>
      <c r="IH191" s="22"/>
      <c r="II191" s="22"/>
    </row>
    <row r="192" spans="1:243" s="21" customFormat="1" ht="28.5">
      <c r="A192" s="60">
        <v>14.27</v>
      </c>
      <c r="B192" s="61" t="s">
        <v>219</v>
      </c>
      <c r="C192" s="34"/>
      <c r="D192" s="64">
        <v>5</v>
      </c>
      <c r="E192" s="65" t="s">
        <v>44</v>
      </c>
      <c r="F192" s="62">
        <v>14.95</v>
      </c>
      <c r="G192" s="46"/>
      <c r="H192" s="40"/>
      <c r="I192" s="41" t="s">
        <v>33</v>
      </c>
      <c r="J192" s="42">
        <f t="shared" si="12"/>
        <v>1</v>
      </c>
      <c r="K192" s="40" t="s">
        <v>34</v>
      </c>
      <c r="L192" s="40" t="s">
        <v>4</v>
      </c>
      <c r="M192" s="43"/>
      <c r="N192" s="52"/>
      <c r="O192" s="52"/>
      <c r="P192" s="53"/>
      <c r="Q192" s="52"/>
      <c r="R192" s="52"/>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5">
        <f t="shared" si="13"/>
        <v>74.75</v>
      </c>
      <c r="BB192" s="54">
        <f t="shared" si="14"/>
        <v>74.75</v>
      </c>
      <c r="BC192" s="59" t="str">
        <f t="shared" si="15"/>
        <v>INR  Seventy Four and Paise Seventy Five Only</v>
      </c>
      <c r="IA192" s="21">
        <v>14.27</v>
      </c>
      <c r="IB192" s="21" t="s">
        <v>219</v>
      </c>
      <c r="ID192" s="21">
        <v>5</v>
      </c>
      <c r="IE192" s="22" t="s">
        <v>44</v>
      </c>
      <c r="IF192" s="22"/>
      <c r="IG192" s="22"/>
      <c r="IH192" s="22"/>
      <c r="II192" s="22"/>
    </row>
    <row r="193" spans="1:243" s="21" customFormat="1" ht="47.25">
      <c r="A193" s="60">
        <v>14.28</v>
      </c>
      <c r="B193" s="61" t="s">
        <v>220</v>
      </c>
      <c r="C193" s="34"/>
      <c r="D193" s="67"/>
      <c r="E193" s="67"/>
      <c r="F193" s="67"/>
      <c r="G193" s="67"/>
      <c r="H193" s="67"/>
      <c r="I193" s="67"/>
      <c r="J193" s="67"/>
      <c r="K193" s="67"/>
      <c r="L193" s="67"/>
      <c r="M193" s="67"/>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IA193" s="21">
        <v>14.28</v>
      </c>
      <c r="IB193" s="21" t="s">
        <v>220</v>
      </c>
      <c r="IE193" s="22"/>
      <c r="IF193" s="22"/>
      <c r="IG193" s="22"/>
      <c r="IH193" s="22"/>
      <c r="II193" s="22"/>
    </row>
    <row r="194" spans="1:243" s="21" customFormat="1" ht="28.5">
      <c r="A194" s="60">
        <v>14.29</v>
      </c>
      <c r="B194" s="61" t="s">
        <v>217</v>
      </c>
      <c r="C194" s="34"/>
      <c r="D194" s="64">
        <v>40</v>
      </c>
      <c r="E194" s="65" t="s">
        <v>44</v>
      </c>
      <c r="F194" s="62">
        <v>126.74</v>
      </c>
      <c r="G194" s="46"/>
      <c r="H194" s="40"/>
      <c r="I194" s="41" t="s">
        <v>33</v>
      </c>
      <c r="J194" s="42">
        <f t="shared" si="12"/>
        <v>1</v>
      </c>
      <c r="K194" s="40" t="s">
        <v>34</v>
      </c>
      <c r="L194" s="40" t="s">
        <v>4</v>
      </c>
      <c r="M194" s="43"/>
      <c r="N194" s="52"/>
      <c r="O194" s="52"/>
      <c r="P194" s="53"/>
      <c r="Q194" s="52"/>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5">
        <f t="shared" si="13"/>
        <v>5069.6</v>
      </c>
      <c r="BB194" s="54">
        <f t="shared" si="14"/>
        <v>5069.6</v>
      </c>
      <c r="BC194" s="59" t="str">
        <f t="shared" si="15"/>
        <v>INR  Five Thousand  &amp;Sixty Nine  and Paise Sixty Only</v>
      </c>
      <c r="IA194" s="21">
        <v>14.29</v>
      </c>
      <c r="IB194" s="21" t="s">
        <v>217</v>
      </c>
      <c r="ID194" s="21">
        <v>40</v>
      </c>
      <c r="IE194" s="22" t="s">
        <v>44</v>
      </c>
      <c r="IF194" s="22"/>
      <c r="IG194" s="22"/>
      <c r="IH194" s="22"/>
      <c r="II194" s="22"/>
    </row>
    <row r="195" spans="1:243" s="21" customFormat="1" ht="42.75">
      <c r="A195" s="63">
        <v>14.3</v>
      </c>
      <c r="B195" s="61" t="s">
        <v>218</v>
      </c>
      <c r="C195" s="34"/>
      <c r="D195" s="64">
        <v>15</v>
      </c>
      <c r="E195" s="65" t="s">
        <v>44</v>
      </c>
      <c r="F195" s="62">
        <v>130.12</v>
      </c>
      <c r="G195" s="46"/>
      <c r="H195" s="40"/>
      <c r="I195" s="41" t="s">
        <v>33</v>
      </c>
      <c r="J195" s="42">
        <f t="shared" si="12"/>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13"/>
        <v>1951.8</v>
      </c>
      <c r="BB195" s="54">
        <f t="shared" si="14"/>
        <v>1951.8</v>
      </c>
      <c r="BC195" s="59" t="str">
        <f t="shared" si="15"/>
        <v>INR  One Thousand Nine Hundred &amp; Fifty One  and Paise Eighty Only</v>
      </c>
      <c r="IA195" s="21">
        <v>14.3</v>
      </c>
      <c r="IB195" s="21" t="s">
        <v>218</v>
      </c>
      <c r="ID195" s="21">
        <v>15</v>
      </c>
      <c r="IE195" s="22" t="s">
        <v>44</v>
      </c>
      <c r="IF195" s="22"/>
      <c r="IG195" s="22"/>
      <c r="IH195" s="22"/>
      <c r="II195" s="22"/>
    </row>
    <row r="196" spans="1:243" s="21" customFormat="1" ht="28.5">
      <c r="A196" s="60">
        <v>14.31</v>
      </c>
      <c r="B196" s="61" t="s">
        <v>219</v>
      </c>
      <c r="C196" s="34"/>
      <c r="D196" s="64">
        <v>5</v>
      </c>
      <c r="E196" s="65" t="s">
        <v>44</v>
      </c>
      <c r="F196" s="62">
        <v>133.49</v>
      </c>
      <c r="G196" s="46"/>
      <c r="H196" s="40"/>
      <c r="I196" s="41" t="s">
        <v>33</v>
      </c>
      <c r="J196" s="42">
        <f t="shared" si="12"/>
        <v>1</v>
      </c>
      <c r="K196" s="40" t="s">
        <v>34</v>
      </c>
      <c r="L196" s="40" t="s">
        <v>4</v>
      </c>
      <c r="M196" s="43"/>
      <c r="N196" s="52"/>
      <c r="O196" s="52"/>
      <c r="P196" s="53"/>
      <c r="Q196" s="52"/>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5">
        <f t="shared" si="13"/>
        <v>667.45</v>
      </c>
      <c r="BB196" s="54">
        <f t="shared" si="14"/>
        <v>667.45</v>
      </c>
      <c r="BC196" s="59" t="str">
        <f t="shared" si="15"/>
        <v>INR  Six Hundred &amp; Sixty Seven  and Paise Forty Five Only</v>
      </c>
      <c r="IA196" s="21">
        <v>14.31</v>
      </c>
      <c r="IB196" s="21" t="s">
        <v>219</v>
      </c>
      <c r="ID196" s="21">
        <v>5</v>
      </c>
      <c r="IE196" s="22" t="s">
        <v>44</v>
      </c>
      <c r="IF196" s="22"/>
      <c r="IG196" s="22"/>
      <c r="IH196" s="22"/>
      <c r="II196" s="22"/>
    </row>
    <row r="197" spans="1:243" s="21" customFormat="1" ht="63">
      <c r="A197" s="60">
        <v>14.32</v>
      </c>
      <c r="B197" s="61" t="s">
        <v>221</v>
      </c>
      <c r="C197" s="34"/>
      <c r="D197" s="67"/>
      <c r="E197" s="67"/>
      <c r="F197" s="67"/>
      <c r="G197" s="67"/>
      <c r="H197" s="67"/>
      <c r="I197" s="67"/>
      <c r="J197" s="67"/>
      <c r="K197" s="67"/>
      <c r="L197" s="67"/>
      <c r="M197" s="67"/>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IA197" s="21">
        <v>14.32</v>
      </c>
      <c r="IB197" s="21" t="s">
        <v>221</v>
      </c>
      <c r="IE197" s="22"/>
      <c r="IF197" s="22"/>
      <c r="IG197" s="22"/>
      <c r="IH197" s="22"/>
      <c r="II197" s="22"/>
    </row>
    <row r="198" spans="1:243" s="21" customFormat="1" ht="28.5">
      <c r="A198" s="60">
        <v>14.33</v>
      </c>
      <c r="B198" s="61" t="s">
        <v>213</v>
      </c>
      <c r="C198" s="34"/>
      <c r="D198" s="64">
        <v>2</v>
      </c>
      <c r="E198" s="65" t="s">
        <v>47</v>
      </c>
      <c r="F198" s="62">
        <v>206.71</v>
      </c>
      <c r="G198" s="46"/>
      <c r="H198" s="40"/>
      <c r="I198" s="41" t="s">
        <v>33</v>
      </c>
      <c r="J198" s="42">
        <f t="shared" si="12"/>
        <v>1</v>
      </c>
      <c r="K198" s="40" t="s">
        <v>34</v>
      </c>
      <c r="L198" s="40" t="s">
        <v>4</v>
      </c>
      <c r="M198" s="43"/>
      <c r="N198" s="52"/>
      <c r="O198" s="52"/>
      <c r="P198" s="53"/>
      <c r="Q198" s="52"/>
      <c r="R198" s="52"/>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5">
        <f t="shared" si="13"/>
        <v>413.42</v>
      </c>
      <c r="BB198" s="54">
        <f t="shared" si="14"/>
        <v>413.42</v>
      </c>
      <c r="BC198" s="59" t="str">
        <f t="shared" si="15"/>
        <v>INR  Four Hundred &amp; Thirteen  and Paise Forty Two Only</v>
      </c>
      <c r="IA198" s="21">
        <v>14.33</v>
      </c>
      <c r="IB198" s="21" t="s">
        <v>213</v>
      </c>
      <c r="ID198" s="21">
        <v>2</v>
      </c>
      <c r="IE198" s="22" t="s">
        <v>47</v>
      </c>
      <c r="IF198" s="22"/>
      <c r="IG198" s="22"/>
      <c r="IH198" s="22"/>
      <c r="II198" s="22"/>
    </row>
    <row r="199" spans="1:243" s="21" customFormat="1" ht="28.5">
      <c r="A199" s="60">
        <v>14.34</v>
      </c>
      <c r="B199" s="61" t="s">
        <v>208</v>
      </c>
      <c r="C199" s="34"/>
      <c r="D199" s="64">
        <v>4</v>
      </c>
      <c r="E199" s="65" t="s">
        <v>47</v>
      </c>
      <c r="F199" s="62">
        <v>228.98</v>
      </c>
      <c r="G199" s="46"/>
      <c r="H199" s="40"/>
      <c r="I199" s="41" t="s">
        <v>33</v>
      </c>
      <c r="J199" s="42">
        <f t="shared" si="12"/>
        <v>1</v>
      </c>
      <c r="K199" s="40" t="s">
        <v>34</v>
      </c>
      <c r="L199" s="40" t="s">
        <v>4</v>
      </c>
      <c r="M199" s="43"/>
      <c r="N199" s="52"/>
      <c r="O199" s="52"/>
      <c r="P199" s="53"/>
      <c r="Q199" s="52"/>
      <c r="R199" s="52"/>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5">
        <f t="shared" si="13"/>
        <v>915.92</v>
      </c>
      <c r="BB199" s="54">
        <f t="shared" si="14"/>
        <v>915.92</v>
      </c>
      <c r="BC199" s="59" t="str">
        <f t="shared" si="15"/>
        <v>INR  Nine Hundred &amp; Fifteen  and Paise Ninety Two Only</v>
      </c>
      <c r="IA199" s="21">
        <v>14.34</v>
      </c>
      <c r="IB199" s="21" t="s">
        <v>208</v>
      </c>
      <c r="ID199" s="21">
        <v>4</v>
      </c>
      <c r="IE199" s="22" t="s">
        <v>47</v>
      </c>
      <c r="IF199" s="22"/>
      <c r="IG199" s="22"/>
      <c r="IH199" s="22"/>
      <c r="II199" s="22"/>
    </row>
    <row r="200" spans="1:243" s="21" customFormat="1" ht="28.5">
      <c r="A200" s="60">
        <v>14.35</v>
      </c>
      <c r="B200" s="61" t="s">
        <v>207</v>
      </c>
      <c r="C200" s="34"/>
      <c r="D200" s="64">
        <v>1</v>
      </c>
      <c r="E200" s="65" t="s">
        <v>47</v>
      </c>
      <c r="F200" s="62">
        <v>298.2</v>
      </c>
      <c r="G200" s="46"/>
      <c r="H200" s="40"/>
      <c r="I200" s="41" t="s">
        <v>33</v>
      </c>
      <c r="J200" s="42">
        <f t="shared" si="12"/>
        <v>1</v>
      </c>
      <c r="K200" s="40" t="s">
        <v>34</v>
      </c>
      <c r="L200" s="40" t="s">
        <v>4</v>
      </c>
      <c r="M200" s="43"/>
      <c r="N200" s="52"/>
      <c r="O200" s="52"/>
      <c r="P200" s="53"/>
      <c r="Q200" s="52"/>
      <c r="R200" s="52"/>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5">
        <f t="shared" si="13"/>
        <v>298.2</v>
      </c>
      <c r="BB200" s="54">
        <f t="shared" si="14"/>
        <v>298.2</v>
      </c>
      <c r="BC200" s="59" t="str">
        <f t="shared" si="15"/>
        <v>INR  Two Hundred &amp; Ninety Eight  and Paise Twenty Only</v>
      </c>
      <c r="IA200" s="21">
        <v>14.35</v>
      </c>
      <c r="IB200" s="21" t="s">
        <v>207</v>
      </c>
      <c r="ID200" s="21">
        <v>1</v>
      </c>
      <c r="IE200" s="22" t="s">
        <v>47</v>
      </c>
      <c r="IF200" s="22"/>
      <c r="IG200" s="22"/>
      <c r="IH200" s="22"/>
      <c r="II200" s="22"/>
    </row>
    <row r="201" spans="1:243" s="21" customFormat="1" ht="126">
      <c r="A201" s="60">
        <v>14.36</v>
      </c>
      <c r="B201" s="61" t="s">
        <v>222</v>
      </c>
      <c r="C201" s="34"/>
      <c r="D201" s="64">
        <v>750</v>
      </c>
      <c r="E201" s="65" t="s">
        <v>253</v>
      </c>
      <c r="F201" s="62">
        <v>7.72</v>
      </c>
      <c r="G201" s="46"/>
      <c r="H201" s="40"/>
      <c r="I201" s="41" t="s">
        <v>33</v>
      </c>
      <c r="J201" s="42">
        <f t="shared" si="12"/>
        <v>1</v>
      </c>
      <c r="K201" s="40" t="s">
        <v>34</v>
      </c>
      <c r="L201" s="40" t="s">
        <v>4</v>
      </c>
      <c r="M201" s="43"/>
      <c r="N201" s="52"/>
      <c r="O201" s="52"/>
      <c r="P201" s="53"/>
      <c r="Q201" s="52"/>
      <c r="R201" s="52"/>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5">
        <f t="shared" si="13"/>
        <v>5790</v>
      </c>
      <c r="BB201" s="54">
        <f t="shared" si="14"/>
        <v>5790</v>
      </c>
      <c r="BC201" s="59" t="str">
        <f t="shared" si="15"/>
        <v>INR  Five Thousand Seven Hundred &amp; Ninety  Only</v>
      </c>
      <c r="IA201" s="21">
        <v>14.36</v>
      </c>
      <c r="IB201" s="21" t="s">
        <v>222</v>
      </c>
      <c r="ID201" s="21">
        <v>750</v>
      </c>
      <c r="IE201" s="22" t="s">
        <v>253</v>
      </c>
      <c r="IF201" s="22"/>
      <c r="IG201" s="22"/>
      <c r="IH201" s="22"/>
      <c r="II201" s="22"/>
    </row>
    <row r="202" spans="1:243" s="21" customFormat="1" ht="47.25">
      <c r="A202" s="60">
        <v>14.37</v>
      </c>
      <c r="B202" s="61" t="s">
        <v>223</v>
      </c>
      <c r="C202" s="34"/>
      <c r="D202" s="67"/>
      <c r="E202" s="67"/>
      <c r="F202" s="67"/>
      <c r="G202" s="67"/>
      <c r="H202" s="67"/>
      <c r="I202" s="67"/>
      <c r="J202" s="67"/>
      <c r="K202" s="67"/>
      <c r="L202" s="67"/>
      <c r="M202" s="67"/>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IA202" s="21">
        <v>14.37</v>
      </c>
      <c r="IB202" s="21" t="s">
        <v>223</v>
      </c>
      <c r="IE202" s="22"/>
      <c r="IF202" s="22"/>
      <c r="IG202" s="22"/>
      <c r="IH202" s="22"/>
      <c r="II202" s="22"/>
    </row>
    <row r="203" spans="1:243" s="21" customFormat="1" ht="28.5">
      <c r="A203" s="60">
        <v>14.38</v>
      </c>
      <c r="B203" s="61" t="s">
        <v>213</v>
      </c>
      <c r="C203" s="34"/>
      <c r="D203" s="64">
        <v>3</v>
      </c>
      <c r="E203" s="65" t="s">
        <v>47</v>
      </c>
      <c r="F203" s="62">
        <v>367.34</v>
      </c>
      <c r="G203" s="46"/>
      <c r="H203" s="40"/>
      <c r="I203" s="41" t="s">
        <v>33</v>
      </c>
      <c r="J203" s="42">
        <f t="shared" si="12"/>
        <v>1</v>
      </c>
      <c r="K203" s="40" t="s">
        <v>34</v>
      </c>
      <c r="L203" s="40" t="s">
        <v>4</v>
      </c>
      <c r="M203" s="43"/>
      <c r="N203" s="52"/>
      <c r="O203" s="52"/>
      <c r="P203" s="53"/>
      <c r="Q203" s="52"/>
      <c r="R203" s="52"/>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5">
        <f t="shared" si="13"/>
        <v>1102.02</v>
      </c>
      <c r="BB203" s="54">
        <f t="shared" si="14"/>
        <v>1102.02</v>
      </c>
      <c r="BC203" s="59" t="str">
        <f t="shared" si="15"/>
        <v>INR  One Thousand One Hundred &amp; Two  and Paise Two Only</v>
      </c>
      <c r="IA203" s="21">
        <v>14.38</v>
      </c>
      <c r="IB203" s="21" t="s">
        <v>213</v>
      </c>
      <c r="ID203" s="21">
        <v>3</v>
      </c>
      <c r="IE203" s="22" t="s">
        <v>47</v>
      </c>
      <c r="IF203" s="22"/>
      <c r="IG203" s="22"/>
      <c r="IH203" s="22"/>
      <c r="II203" s="22"/>
    </row>
    <row r="204" spans="1:243" s="21" customFormat="1" ht="63">
      <c r="A204" s="60">
        <v>14.39</v>
      </c>
      <c r="B204" s="61" t="s">
        <v>224</v>
      </c>
      <c r="C204" s="34"/>
      <c r="D204" s="67"/>
      <c r="E204" s="67"/>
      <c r="F204" s="67"/>
      <c r="G204" s="67"/>
      <c r="H204" s="67"/>
      <c r="I204" s="67"/>
      <c r="J204" s="67"/>
      <c r="K204" s="67"/>
      <c r="L204" s="67"/>
      <c r="M204" s="67"/>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IA204" s="21">
        <v>14.39</v>
      </c>
      <c r="IB204" s="21" t="s">
        <v>224</v>
      </c>
      <c r="IE204" s="22"/>
      <c r="IF204" s="22"/>
      <c r="IG204" s="22"/>
      <c r="IH204" s="22"/>
      <c r="II204" s="22"/>
    </row>
    <row r="205" spans="1:243" s="21" customFormat="1" ht="28.5">
      <c r="A205" s="63">
        <v>14.4</v>
      </c>
      <c r="B205" s="61" t="s">
        <v>213</v>
      </c>
      <c r="C205" s="34"/>
      <c r="D205" s="64">
        <v>2</v>
      </c>
      <c r="E205" s="65" t="s">
        <v>47</v>
      </c>
      <c r="F205" s="62">
        <v>484.31</v>
      </c>
      <c r="G205" s="46"/>
      <c r="H205" s="40"/>
      <c r="I205" s="41" t="s">
        <v>33</v>
      </c>
      <c r="J205" s="42">
        <f t="shared" si="12"/>
        <v>1</v>
      </c>
      <c r="K205" s="40" t="s">
        <v>34</v>
      </c>
      <c r="L205" s="40" t="s">
        <v>4</v>
      </c>
      <c r="M205" s="43"/>
      <c r="N205" s="52"/>
      <c r="O205" s="52"/>
      <c r="P205" s="53"/>
      <c r="Q205" s="52"/>
      <c r="R205" s="52"/>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5">
        <f t="shared" si="13"/>
        <v>968.62</v>
      </c>
      <c r="BB205" s="54">
        <f t="shared" si="14"/>
        <v>968.62</v>
      </c>
      <c r="BC205" s="59" t="str">
        <f t="shared" si="15"/>
        <v>INR  Nine Hundred &amp; Sixty Eight  and Paise Sixty Two Only</v>
      </c>
      <c r="IA205" s="21">
        <v>14.4</v>
      </c>
      <c r="IB205" s="21" t="s">
        <v>213</v>
      </c>
      <c r="ID205" s="21">
        <v>2</v>
      </c>
      <c r="IE205" s="22" t="s">
        <v>47</v>
      </c>
      <c r="IF205" s="22"/>
      <c r="IG205" s="22"/>
      <c r="IH205" s="22"/>
      <c r="II205" s="22"/>
    </row>
    <row r="206" spans="1:243" s="21" customFormat="1" ht="63">
      <c r="A206" s="60">
        <v>14.41</v>
      </c>
      <c r="B206" s="61" t="s">
        <v>225</v>
      </c>
      <c r="C206" s="34"/>
      <c r="D206" s="67"/>
      <c r="E206" s="67"/>
      <c r="F206" s="67"/>
      <c r="G206" s="67"/>
      <c r="H206" s="67"/>
      <c r="I206" s="67"/>
      <c r="J206" s="67"/>
      <c r="K206" s="67"/>
      <c r="L206" s="67"/>
      <c r="M206" s="67"/>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IA206" s="21">
        <v>14.41</v>
      </c>
      <c r="IB206" s="21" t="s">
        <v>225</v>
      </c>
      <c r="IE206" s="22"/>
      <c r="IF206" s="22"/>
      <c r="IG206" s="22"/>
      <c r="IH206" s="22"/>
      <c r="II206" s="22"/>
    </row>
    <row r="207" spans="1:243" s="21" customFormat="1" ht="42.75">
      <c r="A207" s="60">
        <v>14.42</v>
      </c>
      <c r="B207" s="61" t="s">
        <v>213</v>
      </c>
      <c r="C207" s="34"/>
      <c r="D207" s="64">
        <v>5</v>
      </c>
      <c r="E207" s="65" t="s">
        <v>47</v>
      </c>
      <c r="F207" s="62">
        <v>531.57</v>
      </c>
      <c r="G207" s="46"/>
      <c r="H207" s="40"/>
      <c r="I207" s="41" t="s">
        <v>33</v>
      </c>
      <c r="J207" s="42">
        <f t="shared" si="12"/>
        <v>1</v>
      </c>
      <c r="K207" s="40" t="s">
        <v>34</v>
      </c>
      <c r="L207" s="40" t="s">
        <v>4</v>
      </c>
      <c r="M207" s="43"/>
      <c r="N207" s="52"/>
      <c r="O207" s="52"/>
      <c r="P207" s="53"/>
      <c r="Q207" s="52"/>
      <c r="R207" s="52"/>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5">
        <f t="shared" si="13"/>
        <v>2657.85</v>
      </c>
      <c r="BB207" s="54">
        <f t="shared" si="14"/>
        <v>2657.85</v>
      </c>
      <c r="BC207" s="59" t="str">
        <f t="shared" si="15"/>
        <v>INR  Two Thousand Six Hundred &amp; Fifty Seven  and Paise Eighty Five Only</v>
      </c>
      <c r="IA207" s="21">
        <v>14.42</v>
      </c>
      <c r="IB207" s="21" t="s">
        <v>213</v>
      </c>
      <c r="ID207" s="21">
        <v>5</v>
      </c>
      <c r="IE207" s="22" t="s">
        <v>47</v>
      </c>
      <c r="IF207" s="22"/>
      <c r="IG207" s="22"/>
      <c r="IH207" s="22"/>
      <c r="II207" s="22"/>
    </row>
    <row r="208" spans="1:243" s="21" customFormat="1" ht="63">
      <c r="A208" s="60">
        <v>14.43</v>
      </c>
      <c r="B208" s="61" t="s">
        <v>226</v>
      </c>
      <c r="C208" s="34"/>
      <c r="D208" s="67"/>
      <c r="E208" s="67"/>
      <c r="F208" s="67"/>
      <c r="G208" s="67"/>
      <c r="H208" s="67"/>
      <c r="I208" s="67"/>
      <c r="J208" s="67"/>
      <c r="K208" s="67"/>
      <c r="L208" s="67"/>
      <c r="M208" s="67"/>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IA208" s="21">
        <v>14.43</v>
      </c>
      <c r="IB208" s="21" t="s">
        <v>226</v>
      </c>
      <c r="IE208" s="22"/>
      <c r="IF208" s="22"/>
      <c r="IG208" s="22"/>
      <c r="IH208" s="22"/>
      <c r="II208" s="22"/>
    </row>
    <row r="209" spans="1:243" s="21" customFormat="1" ht="42.75">
      <c r="A209" s="60">
        <v>14.44</v>
      </c>
      <c r="B209" s="61" t="s">
        <v>227</v>
      </c>
      <c r="C209" s="34"/>
      <c r="D209" s="64">
        <v>10</v>
      </c>
      <c r="E209" s="65" t="s">
        <v>47</v>
      </c>
      <c r="F209" s="62">
        <v>466.46</v>
      </c>
      <c r="G209" s="46"/>
      <c r="H209" s="40"/>
      <c r="I209" s="41" t="s">
        <v>33</v>
      </c>
      <c r="J209" s="42">
        <f t="shared" si="12"/>
        <v>1</v>
      </c>
      <c r="K209" s="40" t="s">
        <v>34</v>
      </c>
      <c r="L209" s="40" t="s">
        <v>4</v>
      </c>
      <c r="M209" s="43"/>
      <c r="N209" s="52"/>
      <c r="O209" s="52"/>
      <c r="P209" s="53"/>
      <c r="Q209" s="52"/>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5">
        <f t="shared" si="13"/>
        <v>4664.6</v>
      </c>
      <c r="BB209" s="54">
        <f t="shared" si="14"/>
        <v>4664.6</v>
      </c>
      <c r="BC209" s="59" t="str">
        <f t="shared" si="15"/>
        <v>INR  Four Thousand Six Hundred &amp; Sixty Four  and Paise Sixty Only</v>
      </c>
      <c r="IA209" s="21">
        <v>14.44</v>
      </c>
      <c r="IB209" s="21" t="s">
        <v>227</v>
      </c>
      <c r="ID209" s="21">
        <v>10</v>
      </c>
      <c r="IE209" s="22" t="s">
        <v>47</v>
      </c>
      <c r="IF209" s="22"/>
      <c r="IG209" s="22"/>
      <c r="IH209" s="22"/>
      <c r="II209" s="22"/>
    </row>
    <row r="210" spans="1:243" s="21" customFormat="1" ht="63">
      <c r="A210" s="60">
        <v>14.45</v>
      </c>
      <c r="B210" s="61" t="s">
        <v>228</v>
      </c>
      <c r="C210" s="34"/>
      <c r="D210" s="64">
        <v>17</v>
      </c>
      <c r="E210" s="65" t="s">
        <v>47</v>
      </c>
      <c r="F210" s="62">
        <v>53.7</v>
      </c>
      <c r="G210" s="46"/>
      <c r="H210" s="40"/>
      <c r="I210" s="41" t="s">
        <v>33</v>
      </c>
      <c r="J210" s="42">
        <f t="shared" si="12"/>
        <v>1</v>
      </c>
      <c r="K210" s="40" t="s">
        <v>34</v>
      </c>
      <c r="L210" s="40" t="s">
        <v>4</v>
      </c>
      <c r="M210" s="43"/>
      <c r="N210" s="52"/>
      <c r="O210" s="52"/>
      <c r="P210" s="53"/>
      <c r="Q210" s="52"/>
      <c r="R210" s="52"/>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5">
        <f t="shared" si="13"/>
        <v>912.9</v>
      </c>
      <c r="BB210" s="54">
        <f t="shared" si="14"/>
        <v>912.9</v>
      </c>
      <c r="BC210" s="59" t="str">
        <f t="shared" si="15"/>
        <v>INR  Nine Hundred &amp; Twelve  and Paise Ninety Only</v>
      </c>
      <c r="IA210" s="21">
        <v>14.45</v>
      </c>
      <c r="IB210" s="21" t="s">
        <v>228</v>
      </c>
      <c r="ID210" s="21">
        <v>17</v>
      </c>
      <c r="IE210" s="22" t="s">
        <v>47</v>
      </c>
      <c r="IF210" s="22"/>
      <c r="IG210" s="22"/>
      <c r="IH210" s="22"/>
      <c r="II210" s="22"/>
    </row>
    <row r="211" spans="1:243" s="21" customFormat="1" ht="94.5">
      <c r="A211" s="60">
        <v>14.46</v>
      </c>
      <c r="B211" s="61" t="s">
        <v>229</v>
      </c>
      <c r="C211" s="34"/>
      <c r="D211" s="67"/>
      <c r="E211" s="67"/>
      <c r="F211" s="67"/>
      <c r="G211" s="67"/>
      <c r="H211" s="67"/>
      <c r="I211" s="67"/>
      <c r="J211" s="67"/>
      <c r="K211" s="67"/>
      <c r="L211" s="67"/>
      <c r="M211" s="67"/>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IA211" s="21">
        <v>14.46</v>
      </c>
      <c r="IB211" s="21" t="s">
        <v>229</v>
      </c>
      <c r="IE211" s="22"/>
      <c r="IF211" s="22"/>
      <c r="IG211" s="22"/>
      <c r="IH211" s="22"/>
      <c r="II211" s="22"/>
    </row>
    <row r="212" spans="1:243" s="21" customFormat="1" ht="42.75">
      <c r="A212" s="60">
        <v>14.47</v>
      </c>
      <c r="B212" s="61" t="s">
        <v>230</v>
      </c>
      <c r="C212" s="34"/>
      <c r="D212" s="64">
        <v>1</v>
      </c>
      <c r="E212" s="65" t="s">
        <v>47</v>
      </c>
      <c r="F212" s="62">
        <v>3135.55</v>
      </c>
      <c r="G212" s="46"/>
      <c r="H212" s="40"/>
      <c r="I212" s="41" t="s">
        <v>33</v>
      </c>
      <c r="J212" s="42">
        <f t="shared" si="12"/>
        <v>1</v>
      </c>
      <c r="K212" s="40" t="s">
        <v>34</v>
      </c>
      <c r="L212" s="40" t="s">
        <v>4</v>
      </c>
      <c r="M212" s="43"/>
      <c r="N212" s="52"/>
      <c r="O212" s="52"/>
      <c r="P212" s="53"/>
      <c r="Q212" s="52"/>
      <c r="R212" s="52"/>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5">
        <f t="shared" si="13"/>
        <v>3135.55</v>
      </c>
      <c r="BB212" s="54">
        <f t="shared" si="14"/>
        <v>3135.55</v>
      </c>
      <c r="BC212" s="59" t="str">
        <f t="shared" si="15"/>
        <v>INR  Three Thousand One Hundred &amp; Thirty Five  and Paise Fifty Five Only</v>
      </c>
      <c r="IA212" s="21">
        <v>14.47</v>
      </c>
      <c r="IB212" s="21" t="s">
        <v>230</v>
      </c>
      <c r="ID212" s="21">
        <v>1</v>
      </c>
      <c r="IE212" s="22" t="s">
        <v>47</v>
      </c>
      <c r="IF212" s="22"/>
      <c r="IG212" s="22"/>
      <c r="IH212" s="22"/>
      <c r="II212" s="22"/>
    </row>
    <row r="213" spans="1:243" s="21" customFormat="1" ht="31.5">
      <c r="A213" s="60">
        <v>14.48</v>
      </c>
      <c r="B213" s="61" t="s">
        <v>231</v>
      </c>
      <c r="C213" s="34"/>
      <c r="D213" s="67"/>
      <c r="E213" s="67"/>
      <c r="F213" s="67"/>
      <c r="G213" s="67"/>
      <c r="H213" s="67"/>
      <c r="I213" s="67"/>
      <c r="J213" s="67"/>
      <c r="K213" s="67"/>
      <c r="L213" s="67"/>
      <c r="M213" s="67"/>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IA213" s="21">
        <v>14.48</v>
      </c>
      <c r="IB213" s="21" t="s">
        <v>231</v>
      </c>
      <c r="IE213" s="22"/>
      <c r="IF213" s="22"/>
      <c r="IG213" s="22"/>
      <c r="IH213" s="22"/>
      <c r="II213" s="22"/>
    </row>
    <row r="214" spans="1:243" s="21" customFormat="1" ht="31.5">
      <c r="A214" s="60">
        <v>14.49</v>
      </c>
      <c r="B214" s="61" t="s">
        <v>232</v>
      </c>
      <c r="C214" s="34"/>
      <c r="D214" s="64">
        <v>3</v>
      </c>
      <c r="E214" s="65" t="s">
        <v>47</v>
      </c>
      <c r="F214" s="62">
        <v>286.94</v>
      </c>
      <c r="G214" s="46"/>
      <c r="H214" s="40"/>
      <c r="I214" s="41" t="s">
        <v>33</v>
      </c>
      <c r="J214" s="42">
        <f t="shared" si="12"/>
        <v>1</v>
      </c>
      <c r="K214" s="40" t="s">
        <v>34</v>
      </c>
      <c r="L214" s="40" t="s">
        <v>4</v>
      </c>
      <c r="M214" s="43"/>
      <c r="N214" s="52"/>
      <c r="O214" s="52"/>
      <c r="P214" s="53"/>
      <c r="Q214" s="52"/>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5">
        <f t="shared" si="13"/>
        <v>860.82</v>
      </c>
      <c r="BB214" s="54">
        <f t="shared" si="14"/>
        <v>860.82</v>
      </c>
      <c r="BC214" s="59" t="str">
        <f t="shared" si="15"/>
        <v>INR  Eight Hundred &amp; Sixty  and Paise Eighty Two Only</v>
      </c>
      <c r="IA214" s="21">
        <v>14.49</v>
      </c>
      <c r="IB214" s="21" t="s">
        <v>232</v>
      </c>
      <c r="ID214" s="21">
        <v>3</v>
      </c>
      <c r="IE214" s="22" t="s">
        <v>47</v>
      </c>
      <c r="IF214" s="22"/>
      <c r="IG214" s="22"/>
      <c r="IH214" s="22"/>
      <c r="II214" s="22"/>
    </row>
    <row r="215" spans="1:243" s="21" customFormat="1" ht="15.75">
      <c r="A215" s="60">
        <v>15</v>
      </c>
      <c r="B215" s="61" t="s">
        <v>233</v>
      </c>
      <c r="C215" s="34"/>
      <c r="D215" s="67"/>
      <c r="E215" s="67"/>
      <c r="F215" s="67"/>
      <c r="G215" s="67"/>
      <c r="H215" s="67"/>
      <c r="I215" s="67"/>
      <c r="J215" s="67"/>
      <c r="K215" s="67"/>
      <c r="L215" s="67"/>
      <c r="M215" s="67"/>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IA215" s="21">
        <v>15</v>
      </c>
      <c r="IB215" s="21" t="s">
        <v>233</v>
      </c>
      <c r="IE215" s="22"/>
      <c r="IF215" s="22"/>
      <c r="IG215" s="22"/>
      <c r="IH215" s="22"/>
      <c r="II215" s="22"/>
    </row>
    <row r="216" spans="1:243" s="21" customFormat="1" ht="189">
      <c r="A216" s="60">
        <v>15.01</v>
      </c>
      <c r="B216" s="61" t="s">
        <v>234</v>
      </c>
      <c r="C216" s="34"/>
      <c r="D216" s="67"/>
      <c r="E216" s="67"/>
      <c r="F216" s="67"/>
      <c r="G216" s="67"/>
      <c r="H216" s="67"/>
      <c r="I216" s="67"/>
      <c r="J216" s="67"/>
      <c r="K216" s="67"/>
      <c r="L216" s="67"/>
      <c r="M216" s="67"/>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IA216" s="21">
        <v>15.01</v>
      </c>
      <c r="IB216" s="21" t="s">
        <v>234</v>
      </c>
      <c r="IE216" s="22"/>
      <c r="IF216" s="22"/>
      <c r="IG216" s="22"/>
      <c r="IH216" s="22"/>
      <c r="II216" s="22"/>
    </row>
    <row r="217" spans="1:243" s="21" customFormat="1" ht="28.5">
      <c r="A217" s="60">
        <v>15.02</v>
      </c>
      <c r="B217" s="61" t="s">
        <v>235</v>
      </c>
      <c r="C217" s="34"/>
      <c r="D217" s="64">
        <v>3</v>
      </c>
      <c r="E217" s="65" t="s">
        <v>47</v>
      </c>
      <c r="F217" s="62">
        <v>546.69</v>
      </c>
      <c r="G217" s="46"/>
      <c r="H217" s="40"/>
      <c r="I217" s="41" t="s">
        <v>33</v>
      </c>
      <c r="J217" s="42">
        <f>IF(I217="Less(-)",-1,1)</f>
        <v>1</v>
      </c>
      <c r="K217" s="40" t="s">
        <v>34</v>
      </c>
      <c r="L217" s="40" t="s">
        <v>4</v>
      </c>
      <c r="M217" s="43"/>
      <c r="N217" s="52"/>
      <c r="O217" s="52"/>
      <c r="P217" s="53"/>
      <c r="Q217" s="52"/>
      <c r="R217" s="52"/>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5">
        <f>total_amount_ba($B$2,$D$2,D217,F217,J217,K217,M217)</f>
        <v>1640.07</v>
      </c>
      <c r="BB217" s="54">
        <f>BA217+SUM(N217:AZ217)</f>
        <v>1640.07</v>
      </c>
      <c r="BC217" s="59" t="str">
        <f>SpellNumber(L217,BB217)</f>
        <v>INR  One Thousand Six Hundred &amp; Forty  and Paise Seven Only</v>
      </c>
      <c r="IA217" s="21">
        <v>15.02</v>
      </c>
      <c r="IB217" s="21" t="s">
        <v>235</v>
      </c>
      <c r="ID217" s="21">
        <v>3</v>
      </c>
      <c r="IE217" s="22" t="s">
        <v>47</v>
      </c>
      <c r="IF217" s="22"/>
      <c r="IG217" s="22"/>
      <c r="IH217" s="22"/>
      <c r="II217" s="22"/>
    </row>
    <row r="218" spans="1:243" s="21" customFormat="1" ht="15.75">
      <c r="A218" s="60">
        <v>16</v>
      </c>
      <c r="B218" s="61" t="s">
        <v>236</v>
      </c>
      <c r="C218" s="34"/>
      <c r="D218" s="67"/>
      <c r="E218" s="67"/>
      <c r="F218" s="67"/>
      <c r="G218" s="67"/>
      <c r="H218" s="67"/>
      <c r="I218" s="67"/>
      <c r="J218" s="67"/>
      <c r="K218" s="67"/>
      <c r="L218" s="67"/>
      <c r="M218" s="67"/>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IA218" s="21">
        <v>16</v>
      </c>
      <c r="IB218" s="21" t="s">
        <v>236</v>
      </c>
      <c r="IE218" s="22"/>
      <c r="IF218" s="22"/>
      <c r="IG218" s="22"/>
      <c r="IH218" s="22"/>
      <c r="II218" s="22"/>
    </row>
    <row r="219" spans="1:243" s="21" customFormat="1" ht="315">
      <c r="A219" s="60">
        <v>16.01</v>
      </c>
      <c r="B219" s="61" t="s">
        <v>237</v>
      </c>
      <c r="C219" s="34"/>
      <c r="D219" s="64">
        <v>13</v>
      </c>
      <c r="E219" s="65" t="s">
        <v>43</v>
      </c>
      <c r="F219" s="62">
        <v>408.24</v>
      </c>
      <c r="G219" s="46"/>
      <c r="H219" s="40"/>
      <c r="I219" s="41" t="s">
        <v>33</v>
      </c>
      <c r="J219" s="42">
        <f>IF(I219="Less(-)",-1,1)</f>
        <v>1</v>
      </c>
      <c r="K219" s="40" t="s">
        <v>34</v>
      </c>
      <c r="L219" s="40" t="s">
        <v>4</v>
      </c>
      <c r="M219" s="43"/>
      <c r="N219" s="52"/>
      <c r="O219" s="52"/>
      <c r="P219" s="53"/>
      <c r="Q219" s="52"/>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5">
        <f>total_amount_ba($B$2,$D$2,D219,F219,J219,K219,M219)</f>
        <v>5307.12</v>
      </c>
      <c r="BB219" s="54">
        <f>BA219+SUM(N219:AZ219)</f>
        <v>5307.12</v>
      </c>
      <c r="BC219" s="59" t="str">
        <f>SpellNumber(L219,BB219)</f>
        <v>INR  Five Thousand Three Hundred &amp; Seven  and Paise Twelve Only</v>
      </c>
      <c r="IA219" s="21">
        <v>16.01</v>
      </c>
      <c r="IB219" s="21" t="s">
        <v>237</v>
      </c>
      <c r="ID219" s="21">
        <v>13</v>
      </c>
      <c r="IE219" s="22" t="s">
        <v>43</v>
      </c>
      <c r="IF219" s="22"/>
      <c r="IG219" s="22"/>
      <c r="IH219" s="22"/>
      <c r="II219" s="22"/>
    </row>
    <row r="220" spans="1:243" s="21" customFormat="1" ht="409.5">
      <c r="A220" s="60">
        <v>16.02</v>
      </c>
      <c r="B220" s="61" t="s">
        <v>238</v>
      </c>
      <c r="C220" s="34"/>
      <c r="D220" s="67"/>
      <c r="E220" s="67"/>
      <c r="F220" s="67"/>
      <c r="G220" s="67"/>
      <c r="H220" s="67"/>
      <c r="I220" s="67"/>
      <c r="J220" s="67"/>
      <c r="K220" s="67"/>
      <c r="L220" s="67"/>
      <c r="M220" s="67"/>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IA220" s="21">
        <v>16.02</v>
      </c>
      <c r="IB220" s="21" t="s">
        <v>238</v>
      </c>
      <c r="IE220" s="22"/>
      <c r="IF220" s="22"/>
      <c r="IG220" s="22"/>
      <c r="IH220" s="22"/>
      <c r="II220" s="22"/>
    </row>
    <row r="221" spans="1:243" s="21" customFormat="1" ht="47.25">
      <c r="A221" s="60">
        <v>16.03</v>
      </c>
      <c r="B221" s="61" t="s">
        <v>91</v>
      </c>
      <c r="C221" s="34"/>
      <c r="D221" s="64">
        <v>75</v>
      </c>
      <c r="E221" s="65" t="s">
        <v>43</v>
      </c>
      <c r="F221" s="62">
        <v>1226.22</v>
      </c>
      <c r="G221" s="46"/>
      <c r="H221" s="40"/>
      <c r="I221" s="41" t="s">
        <v>33</v>
      </c>
      <c r="J221" s="42">
        <f>IF(I221="Less(-)",-1,1)</f>
        <v>1</v>
      </c>
      <c r="K221" s="40" t="s">
        <v>34</v>
      </c>
      <c r="L221" s="40" t="s">
        <v>4</v>
      </c>
      <c r="M221" s="43"/>
      <c r="N221" s="52"/>
      <c r="O221" s="52"/>
      <c r="P221" s="53"/>
      <c r="Q221" s="52"/>
      <c r="R221" s="52"/>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5">
        <f>total_amount_ba($B$2,$D$2,D221,F221,J221,K221,M221)</f>
        <v>91966.5</v>
      </c>
      <c r="BB221" s="54">
        <f>BA221+SUM(N221:AZ221)</f>
        <v>91966.5</v>
      </c>
      <c r="BC221" s="59" t="str">
        <f>SpellNumber(L221,BB221)</f>
        <v>INR  Ninety One Thousand Nine Hundred &amp; Sixty Six  and Paise Fifty Only</v>
      </c>
      <c r="IA221" s="21">
        <v>16.03</v>
      </c>
      <c r="IB221" s="21" t="s">
        <v>91</v>
      </c>
      <c r="ID221" s="21">
        <v>75</v>
      </c>
      <c r="IE221" s="22" t="s">
        <v>43</v>
      </c>
      <c r="IF221" s="22"/>
      <c r="IG221" s="22"/>
      <c r="IH221" s="22"/>
      <c r="II221" s="22"/>
    </row>
    <row r="222" spans="1:243" s="21" customFormat="1" ht="31.5">
      <c r="A222" s="60">
        <v>17</v>
      </c>
      <c r="B222" s="61" t="s">
        <v>239</v>
      </c>
      <c r="C222" s="34"/>
      <c r="D222" s="67"/>
      <c r="E222" s="67"/>
      <c r="F222" s="67"/>
      <c r="G222" s="67"/>
      <c r="H222" s="67"/>
      <c r="I222" s="67"/>
      <c r="J222" s="67"/>
      <c r="K222" s="67"/>
      <c r="L222" s="67"/>
      <c r="M222" s="67"/>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IA222" s="21">
        <v>17</v>
      </c>
      <c r="IB222" s="21" t="s">
        <v>239</v>
      </c>
      <c r="IE222" s="22"/>
      <c r="IF222" s="22"/>
      <c r="IG222" s="22"/>
      <c r="IH222" s="22"/>
      <c r="II222" s="22"/>
    </row>
    <row r="223" spans="1:243" s="21" customFormat="1" ht="94.5">
      <c r="A223" s="60">
        <v>17.01</v>
      </c>
      <c r="B223" s="61" t="s">
        <v>240</v>
      </c>
      <c r="C223" s="34"/>
      <c r="D223" s="67"/>
      <c r="E223" s="67"/>
      <c r="F223" s="67"/>
      <c r="G223" s="67"/>
      <c r="H223" s="67"/>
      <c r="I223" s="67"/>
      <c r="J223" s="67"/>
      <c r="K223" s="67"/>
      <c r="L223" s="67"/>
      <c r="M223" s="67"/>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IA223" s="21">
        <v>17.01</v>
      </c>
      <c r="IB223" s="21" t="s">
        <v>240</v>
      </c>
      <c r="IE223" s="22"/>
      <c r="IF223" s="22"/>
      <c r="IG223" s="22"/>
      <c r="IH223" s="22"/>
      <c r="II223" s="22"/>
    </row>
    <row r="224" spans="1:243" s="21" customFormat="1" ht="47.25">
      <c r="A224" s="60">
        <v>17.02</v>
      </c>
      <c r="B224" s="61" t="s">
        <v>92</v>
      </c>
      <c r="C224" s="34"/>
      <c r="D224" s="64">
        <v>3</v>
      </c>
      <c r="E224" s="65" t="s">
        <v>43</v>
      </c>
      <c r="F224" s="62">
        <v>340.64</v>
      </c>
      <c r="G224" s="46"/>
      <c r="H224" s="40"/>
      <c r="I224" s="41" t="s">
        <v>33</v>
      </c>
      <c r="J224" s="42">
        <f aca="true" t="shared" si="16" ref="J224:J235">IF(I224="Less(-)",-1,1)</f>
        <v>1</v>
      </c>
      <c r="K224" s="40" t="s">
        <v>34</v>
      </c>
      <c r="L224" s="40" t="s">
        <v>4</v>
      </c>
      <c r="M224" s="43"/>
      <c r="N224" s="52"/>
      <c r="O224" s="52"/>
      <c r="P224" s="53"/>
      <c r="Q224" s="52"/>
      <c r="R224" s="52"/>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5">
        <f aca="true" t="shared" si="17" ref="BA224:BA235">total_amount_ba($B$2,$D$2,D224,F224,J224,K224,M224)</f>
        <v>1021.92</v>
      </c>
      <c r="BB224" s="54">
        <f aca="true" t="shared" si="18" ref="BB224:BB235">BA224+SUM(N224:AZ224)</f>
        <v>1021.92</v>
      </c>
      <c r="BC224" s="59" t="str">
        <f aca="true" t="shared" si="19" ref="BC224:BC235">SpellNumber(L224,BB224)</f>
        <v>INR  One Thousand  &amp;Twenty One  and Paise Ninety Two Only</v>
      </c>
      <c r="IA224" s="21">
        <v>17.02</v>
      </c>
      <c r="IB224" s="21" t="s">
        <v>92</v>
      </c>
      <c r="ID224" s="21">
        <v>3</v>
      </c>
      <c r="IE224" s="22" t="s">
        <v>43</v>
      </c>
      <c r="IF224" s="22"/>
      <c r="IG224" s="22"/>
      <c r="IH224" s="22"/>
      <c r="II224" s="22"/>
    </row>
    <row r="225" spans="1:243" s="21" customFormat="1" ht="15.75">
      <c r="A225" s="60">
        <v>18</v>
      </c>
      <c r="B225" s="61" t="s">
        <v>241</v>
      </c>
      <c r="C225" s="34"/>
      <c r="D225" s="67"/>
      <c r="E225" s="67"/>
      <c r="F225" s="67"/>
      <c r="G225" s="67"/>
      <c r="H225" s="67"/>
      <c r="I225" s="67"/>
      <c r="J225" s="67"/>
      <c r="K225" s="67"/>
      <c r="L225" s="67"/>
      <c r="M225" s="67"/>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IA225" s="21">
        <v>18</v>
      </c>
      <c r="IB225" s="21" t="s">
        <v>241</v>
      </c>
      <c r="IE225" s="22"/>
      <c r="IF225" s="22"/>
      <c r="IG225" s="22"/>
      <c r="IH225" s="22"/>
      <c r="II225" s="22"/>
    </row>
    <row r="226" spans="1:243" s="21" customFormat="1" ht="123" customHeight="1">
      <c r="A226" s="60">
        <v>18.01</v>
      </c>
      <c r="B226" s="61" t="s">
        <v>242</v>
      </c>
      <c r="C226" s="34"/>
      <c r="D226" s="64">
        <v>1.3</v>
      </c>
      <c r="E226" s="65" t="s">
        <v>254</v>
      </c>
      <c r="F226" s="62">
        <v>4942.04</v>
      </c>
      <c r="G226" s="46"/>
      <c r="H226" s="40"/>
      <c r="I226" s="41" t="s">
        <v>33</v>
      </c>
      <c r="J226" s="42">
        <f t="shared" si="16"/>
        <v>1</v>
      </c>
      <c r="K226" s="40" t="s">
        <v>34</v>
      </c>
      <c r="L226" s="40" t="s">
        <v>4</v>
      </c>
      <c r="M226" s="43"/>
      <c r="N226" s="52"/>
      <c r="O226" s="52"/>
      <c r="P226" s="53"/>
      <c r="Q226" s="52"/>
      <c r="R226" s="52"/>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5">
        <f t="shared" si="17"/>
        <v>6424.65</v>
      </c>
      <c r="BB226" s="54">
        <f t="shared" si="18"/>
        <v>6424.65</v>
      </c>
      <c r="BC226" s="59" t="str">
        <f t="shared" si="19"/>
        <v>INR  Six Thousand Four Hundred &amp; Twenty Four  and Paise Sixty Five Only</v>
      </c>
      <c r="IA226" s="21">
        <v>18.01</v>
      </c>
      <c r="IB226" s="66" t="s">
        <v>242</v>
      </c>
      <c r="ID226" s="21">
        <v>1.3</v>
      </c>
      <c r="IE226" s="22" t="s">
        <v>254</v>
      </c>
      <c r="IF226" s="22"/>
      <c r="IG226" s="22"/>
      <c r="IH226" s="22"/>
      <c r="II226" s="22"/>
    </row>
    <row r="227" spans="1:243" s="21" customFormat="1" ht="78.75">
      <c r="A227" s="60">
        <v>18.02</v>
      </c>
      <c r="B227" s="61" t="s">
        <v>243</v>
      </c>
      <c r="C227" s="34"/>
      <c r="D227" s="64">
        <v>2</v>
      </c>
      <c r="E227" s="65" t="s">
        <v>255</v>
      </c>
      <c r="F227" s="62">
        <v>422.32</v>
      </c>
      <c r="G227" s="46"/>
      <c r="H227" s="40"/>
      <c r="I227" s="41" t="s">
        <v>33</v>
      </c>
      <c r="J227" s="42">
        <f t="shared" si="16"/>
        <v>1</v>
      </c>
      <c r="K227" s="40" t="s">
        <v>34</v>
      </c>
      <c r="L227" s="40" t="s">
        <v>4</v>
      </c>
      <c r="M227" s="43"/>
      <c r="N227" s="52"/>
      <c r="O227" s="52"/>
      <c r="P227" s="53"/>
      <c r="Q227" s="52"/>
      <c r="R227" s="52"/>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5">
        <f t="shared" si="17"/>
        <v>844.64</v>
      </c>
      <c r="BB227" s="54">
        <f t="shared" si="18"/>
        <v>844.64</v>
      </c>
      <c r="BC227" s="59" t="str">
        <f t="shared" si="19"/>
        <v>INR  Eight Hundred &amp; Forty Four  and Paise Sixty Four Only</v>
      </c>
      <c r="IA227" s="21">
        <v>18.02</v>
      </c>
      <c r="IB227" s="21" t="s">
        <v>243</v>
      </c>
      <c r="ID227" s="21">
        <v>2</v>
      </c>
      <c r="IE227" s="22" t="s">
        <v>255</v>
      </c>
      <c r="IF227" s="22"/>
      <c r="IG227" s="22"/>
      <c r="IH227" s="22"/>
      <c r="II227" s="22"/>
    </row>
    <row r="228" spans="1:243" s="21" customFormat="1" ht="50.25" customHeight="1">
      <c r="A228" s="60">
        <v>18.03</v>
      </c>
      <c r="B228" s="61" t="s">
        <v>244</v>
      </c>
      <c r="C228" s="34"/>
      <c r="D228" s="64">
        <v>5</v>
      </c>
      <c r="E228" s="65" t="s">
        <v>255</v>
      </c>
      <c r="F228" s="62">
        <v>58.66</v>
      </c>
      <c r="G228" s="46"/>
      <c r="H228" s="40"/>
      <c r="I228" s="41" t="s">
        <v>33</v>
      </c>
      <c r="J228" s="42">
        <f t="shared" si="16"/>
        <v>1</v>
      </c>
      <c r="K228" s="40" t="s">
        <v>34</v>
      </c>
      <c r="L228" s="40" t="s">
        <v>4</v>
      </c>
      <c r="M228" s="43"/>
      <c r="N228" s="52"/>
      <c r="O228" s="52"/>
      <c r="P228" s="53"/>
      <c r="Q228" s="52"/>
      <c r="R228" s="52"/>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5">
        <f t="shared" si="17"/>
        <v>293.3</v>
      </c>
      <c r="BB228" s="54">
        <f t="shared" si="18"/>
        <v>293.3</v>
      </c>
      <c r="BC228" s="59" t="str">
        <f t="shared" si="19"/>
        <v>INR  Two Hundred &amp; Ninety Three  and Paise Thirty Only</v>
      </c>
      <c r="IA228" s="21">
        <v>18.03</v>
      </c>
      <c r="IB228" s="21" t="s">
        <v>244</v>
      </c>
      <c r="ID228" s="21">
        <v>5</v>
      </c>
      <c r="IE228" s="22" t="s">
        <v>255</v>
      </c>
      <c r="IF228" s="22"/>
      <c r="IG228" s="22"/>
      <c r="IH228" s="22"/>
      <c r="II228" s="22"/>
    </row>
    <row r="229" spans="1:243" s="21" customFormat="1" ht="31.5">
      <c r="A229" s="60">
        <v>18.04</v>
      </c>
      <c r="B229" s="61" t="s">
        <v>245</v>
      </c>
      <c r="C229" s="34"/>
      <c r="D229" s="64">
        <v>17</v>
      </c>
      <c r="E229" s="65" t="s">
        <v>255</v>
      </c>
      <c r="F229" s="62">
        <v>29.33</v>
      </c>
      <c r="G229" s="46"/>
      <c r="H229" s="40"/>
      <c r="I229" s="41" t="s">
        <v>33</v>
      </c>
      <c r="J229" s="42">
        <f t="shared" si="16"/>
        <v>1</v>
      </c>
      <c r="K229" s="40" t="s">
        <v>34</v>
      </c>
      <c r="L229" s="40" t="s">
        <v>4</v>
      </c>
      <c r="M229" s="43"/>
      <c r="N229" s="52"/>
      <c r="O229" s="52"/>
      <c r="P229" s="53"/>
      <c r="Q229" s="52"/>
      <c r="R229" s="52"/>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5">
        <f t="shared" si="17"/>
        <v>498.61</v>
      </c>
      <c r="BB229" s="54">
        <f t="shared" si="18"/>
        <v>498.61</v>
      </c>
      <c r="BC229" s="59" t="str">
        <f t="shared" si="19"/>
        <v>INR  Four Hundred &amp; Ninety Eight  and Paise Sixty One Only</v>
      </c>
      <c r="IA229" s="21">
        <v>18.04</v>
      </c>
      <c r="IB229" s="21" t="s">
        <v>245</v>
      </c>
      <c r="ID229" s="21">
        <v>17</v>
      </c>
      <c r="IE229" s="22" t="s">
        <v>255</v>
      </c>
      <c r="IF229" s="22"/>
      <c r="IG229" s="22"/>
      <c r="IH229" s="22"/>
      <c r="II229" s="22"/>
    </row>
    <row r="230" spans="1:243" s="21" customFormat="1" ht="63">
      <c r="A230" s="60">
        <v>18.05</v>
      </c>
      <c r="B230" s="61" t="s">
        <v>246</v>
      </c>
      <c r="C230" s="34"/>
      <c r="D230" s="64">
        <v>2</v>
      </c>
      <c r="E230" s="65" t="s">
        <v>255</v>
      </c>
      <c r="F230" s="62">
        <v>504.44</v>
      </c>
      <c r="G230" s="46"/>
      <c r="H230" s="40"/>
      <c r="I230" s="41" t="s">
        <v>33</v>
      </c>
      <c r="J230" s="42">
        <f t="shared" si="16"/>
        <v>1</v>
      </c>
      <c r="K230" s="40" t="s">
        <v>34</v>
      </c>
      <c r="L230" s="40" t="s">
        <v>4</v>
      </c>
      <c r="M230" s="43"/>
      <c r="N230" s="52"/>
      <c r="O230" s="52"/>
      <c r="P230" s="53"/>
      <c r="Q230" s="52"/>
      <c r="R230" s="52"/>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5">
        <f t="shared" si="17"/>
        <v>1008.88</v>
      </c>
      <c r="BB230" s="54">
        <f t="shared" si="18"/>
        <v>1008.88</v>
      </c>
      <c r="BC230" s="59" t="str">
        <f t="shared" si="19"/>
        <v>INR  One Thousand  &amp;Eight  and Paise Eighty Eight Only</v>
      </c>
      <c r="IA230" s="21">
        <v>18.05</v>
      </c>
      <c r="IB230" s="21" t="s">
        <v>246</v>
      </c>
      <c r="ID230" s="21">
        <v>2</v>
      </c>
      <c r="IE230" s="22" t="s">
        <v>255</v>
      </c>
      <c r="IF230" s="22"/>
      <c r="IG230" s="22"/>
      <c r="IH230" s="22"/>
      <c r="II230" s="22"/>
    </row>
    <row r="231" spans="1:243" s="21" customFormat="1" ht="129" customHeight="1">
      <c r="A231" s="60">
        <v>18.06</v>
      </c>
      <c r="B231" s="61" t="s">
        <v>247</v>
      </c>
      <c r="C231" s="34"/>
      <c r="D231" s="64">
        <v>4</v>
      </c>
      <c r="E231" s="65" t="s">
        <v>256</v>
      </c>
      <c r="F231" s="62">
        <v>1945.33</v>
      </c>
      <c r="G231" s="46"/>
      <c r="H231" s="40"/>
      <c r="I231" s="41" t="s">
        <v>33</v>
      </c>
      <c r="J231" s="42">
        <f t="shared" si="16"/>
        <v>1</v>
      </c>
      <c r="K231" s="40" t="s">
        <v>34</v>
      </c>
      <c r="L231" s="40" t="s">
        <v>4</v>
      </c>
      <c r="M231" s="43"/>
      <c r="N231" s="52"/>
      <c r="O231" s="52"/>
      <c r="P231" s="53"/>
      <c r="Q231" s="52"/>
      <c r="R231" s="52"/>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5">
        <f t="shared" si="17"/>
        <v>7781.32</v>
      </c>
      <c r="BB231" s="54">
        <f t="shared" si="18"/>
        <v>7781.32</v>
      </c>
      <c r="BC231" s="59" t="str">
        <f t="shared" si="19"/>
        <v>INR  Seven Thousand Seven Hundred &amp; Eighty One  and Paise Thirty Two Only</v>
      </c>
      <c r="IA231" s="21">
        <v>18.06</v>
      </c>
      <c r="IB231" s="66" t="s">
        <v>247</v>
      </c>
      <c r="ID231" s="21">
        <v>4</v>
      </c>
      <c r="IE231" s="22" t="s">
        <v>256</v>
      </c>
      <c r="IF231" s="22"/>
      <c r="IG231" s="22"/>
      <c r="IH231" s="22"/>
      <c r="II231" s="22"/>
    </row>
    <row r="232" spans="1:243" s="21" customFormat="1" ht="35.25" customHeight="1">
      <c r="A232" s="60">
        <v>18.07</v>
      </c>
      <c r="B232" s="61" t="s">
        <v>248</v>
      </c>
      <c r="C232" s="34"/>
      <c r="D232" s="64">
        <v>3</v>
      </c>
      <c r="E232" s="65" t="s">
        <v>255</v>
      </c>
      <c r="F232" s="62">
        <v>2053.05</v>
      </c>
      <c r="G232" s="46"/>
      <c r="H232" s="40"/>
      <c r="I232" s="41" t="s">
        <v>33</v>
      </c>
      <c r="J232" s="42">
        <f t="shared" si="16"/>
        <v>1</v>
      </c>
      <c r="K232" s="40" t="s">
        <v>34</v>
      </c>
      <c r="L232" s="40" t="s">
        <v>4</v>
      </c>
      <c r="M232" s="43"/>
      <c r="N232" s="52"/>
      <c r="O232" s="52"/>
      <c r="P232" s="53"/>
      <c r="Q232" s="52"/>
      <c r="R232" s="52"/>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5">
        <f t="shared" si="17"/>
        <v>6159.15</v>
      </c>
      <c r="BB232" s="54">
        <f t="shared" si="18"/>
        <v>6159.15</v>
      </c>
      <c r="BC232" s="59" t="str">
        <f t="shared" si="19"/>
        <v>INR  Six Thousand One Hundred &amp; Fifty Nine  and Paise Fifteen Only</v>
      </c>
      <c r="IA232" s="21">
        <v>18.07</v>
      </c>
      <c r="IB232" s="66" t="s">
        <v>248</v>
      </c>
      <c r="ID232" s="21">
        <v>3</v>
      </c>
      <c r="IE232" s="22" t="s">
        <v>255</v>
      </c>
      <c r="IF232" s="22"/>
      <c r="IG232" s="22"/>
      <c r="IH232" s="22"/>
      <c r="II232" s="22"/>
    </row>
    <row r="233" spans="1:243" s="21" customFormat="1" ht="47.25">
      <c r="A233" s="60">
        <v>18.08</v>
      </c>
      <c r="B233" s="61" t="s">
        <v>249</v>
      </c>
      <c r="C233" s="34"/>
      <c r="D233" s="64">
        <v>2</v>
      </c>
      <c r="E233" s="65" t="s">
        <v>255</v>
      </c>
      <c r="F233" s="62">
        <v>1014.91</v>
      </c>
      <c r="G233" s="46"/>
      <c r="H233" s="40"/>
      <c r="I233" s="41" t="s">
        <v>33</v>
      </c>
      <c r="J233" s="42">
        <f t="shared" si="16"/>
        <v>1</v>
      </c>
      <c r="K233" s="40" t="s">
        <v>34</v>
      </c>
      <c r="L233" s="40" t="s">
        <v>4</v>
      </c>
      <c r="M233" s="43"/>
      <c r="N233" s="52"/>
      <c r="O233" s="52"/>
      <c r="P233" s="53"/>
      <c r="Q233" s="52"/>
      <c r="R233" s="52"/>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5">
        <f t="shared" si="17"/>
        <v>2029.82</v>
      </c>
      <c r="BB233" s="54">
        <f t="shared" si="18"/>
        <v>2029.82</v>
      </c>
      <c r="BC233" s="59" t="str">
        <f t="shared" si="19"/>
        <v>INR  Two Thousand  &amp;Twenty Nine  and Paise Eighty Two Only</v>
      </c>
      <c r="IA233" s="21">
        <v>18.08</v>
      </c>
      <c r="IB233" s="21" t="s">
        <v>249</v>
      </c>
      <c r="ID233" s="21">
        <v>2</v>
      </c>
      <c r="IE233" s="22" t="s">
        <v>255</v>
      </c>
      <c r="IF233" s="22"/>
      <c r="IG233" s="22"/>
      <c r="IH233" s="22"/>
      <c r="II233" s="22"/>
    </row>
    <row r="234" spans="1:243" s="21" customFormat="1" ht="46.5" customHeight="1">
      <c r="A234" s="60">
        <v>18.09</v>
      </c>
      <c r="B234" s="61" t="s">
        <v>250</v>
      </c>
      <c r="C234" s="34"/>
      <c r="D234" s="64">
        <v>2</v>
      </c>
      <c r="E234" s="65" t="s">
        <v>255</v>
      </c>
      <c r="F234" s="62">
        <v>1014.91</v>
      </c>
      <c r="G234" s="46"/>
      <c r="H234" s="40"/>
      <c r="I234" s="41" t="s">
        <v>33</v>
      </c>
      <c r="J234" s="42">
        <f t="shared" si="16"/>
        <v>1</v>
      </c>
      <c r="K234" s="40" t="s">
        <v>34</v>
      </c>
      <c r="L234" s="40" t="s">
        <v>4</v>
      </c>
      <c r="M234" s="43"/>
      <c r="N234" s="52"/>
      <c r="O234" s="52"/>
      <c r="P234" s="53"/>
      <c r="Q234" s="52"/>
      <c r="R234" s="52"/>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5">
        <f t="shared" si="17"/>
        <v>2029.82</v>
      </c>
      <c r="BB234" s="54">
        <f t="shared" si="18"/>
        <v>2029.82</v>
      </c>
      <c r="BC234" s="59" t="str">
        <f t="shared" si="19"/>
        <v>INR  Two Thousand  &amp;Twenty Nine  and Paise Eighty Two Only</v>
      </c>
      <c r="IA234" s="21">
        <v>18.09</v>
      </c>
      <c r="IB234" s="66" t="s">
        <v>250</v>
      </c>
      <c r="ID234" s="21">
        <v>2</v>
      </c>
      <c r="IE234" s="22" t="s">
        <v>255</v>
      </c>
      <c r="IF234" s="22"/>
      <c r="IG234" s="22"/>
      <c r="IH234" s="22"/>
      <c r="II234" s="22"/>
    </row>
    <row r="235" spans="1:243" s="21" customFormat="1" ht="49.5" customHeight="1">
      <c r="A235" s="63">
        <v>18.1</v>
      </c>
      <c r="B235" s="61" t="s">
        <v>251</v>
      </c>
      <c r="C235" s="34"/>
      <c r="D235" s="64">
        <v>3</v>
      </c>
      <c r="E235" s="65" t="s">
        <v>254</v>
      </c>
      <c r="F235" s="62">
        <v>2284.88</v>
      </c>
      <c r="G235" s="46"/>
      <c r="H235" s="40"/>
      <c r="I235" s="41" t="s">
        <v>33</v>
      </c>
      <c r="J235" s="42">
        <f t="shared" si="16"/>
        <v>1</v>
      </c>
      <c r="K235" s="40" t="s">
        <v>34</v>
      </c>
      <c r="L235" s="40" t="s">
        <v>4</v>
      </c>
      <c r="M235" s="43"/>
      <c r="N235" s="52"/>
      <c r="O235" s="52"/>
      <c r="P235" s="53"/>
      <c r="Q235" s="52"/>
      <c r="R235" s="52"/>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5">
        <f t="shared" si="17"/>
        <v>6854.64</v>
      </c>
      <c r="BB235" s="54">
        <f t="shared" si="18"/>
        <v>6854.64</v>
      </c>
      <c r="BC235" s="59" t="str">
        <f t="shared" si="19"/>
        <v>INR  Six Thousand Eight Hundred &amp; Fifty Four  and Paise Sixty Four Only</v>
      </c>
      <c r="IA235" s="21">
        <v>18.1</v>
      </c>
      <c r="IB235" s="66" t="s">
        <v>251</v>
      </c>
      <c r="ID235" s="21">
        <v>3</v>
      </c>
      <c r="IE235" s="22" t="s">
        <v>254</v>
      </c>
      <c r="IF235" s="22"/>
      <c r="IG235" s="22"/>
      <c r="IH235" s="22"/>
      <c r="II235" s="22"/>
    </row>
    <row r="236" spans="1:55" ht="45" customHeight="1">
      <c r="A236" s="47" t="s">
        <v>35</v>
      </c>
      <c r="B236" s="48"/>
      <c r="C236" s="49"/>
      <c r="D236" s="35"/>
      <c r="E236" s="35"/>
      <c r="F236" s="35"/>
      <c r="G236" s="35"/>
      <c r="H236" s="50"/>
      <c r="I236" s="50"/>
      <c r="J236" s="50"/>
      <c r="K236" s="50"/>
      <c r="L236" s="5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58">
        <f>SUM(BA13:BA235)</f>
        <v>1044396.9</v>
      </c>
      <c r="BB236" s="58">
        <f>SUM(BB13:BB235)</f>
        <v>1044396.9</v>
      </c>
      <c r="BC236" s="77" t="str">
        <f>SpellNumber($E$2,BB236)</f>
        <v>INR  Ten Lakh Forty Four Thousand Three Hundred &amp; Ninety Six  and Paise Ninety Only</v>
      </c>
    </row>
    <row r="237" spans="1:55" ht="46.5" customHeight="1">
      <c r="A237" s="24" t="s">
        <v>36</v>
      </c>
      <c r="B237" s="25"/>
      <c r="C237" s="26"/>
      <c r="D237" s="27"/>
      <c r="E237" s="36" t="s">
        <v>45</v>
      </c>
      <c r="F237" s="37"/>
      <c r="G237" s="28"/>
      <c r="H237" s="29"/>
      <c r="I237" s="29"/>
      <c r="J237" s="29"/>
      <c r="K237" s="30"/>
      <c r="L237" s="31"/>
      <c r="M237" s="32"/>
      <c r="N237" s="33"/>
      <c r="O237" s="21"/>
      <c r="P237" s="21"/>
      <c r="Q237" s="21"/>
      <c r="R237" s="21"/>
      <c r="S237" s="21"/>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56">
        <f>IF(ISBLANK(F237),0,IF(E237="Excess (+)",ROUND(BA236+(BA236*F237),2),IF(E237="Less (-)",ROUND(BA236+(BA236*F237*(-1)),2),IF(E237="At Par",BA236,0))))</f>
        <v>0</v>
      </c>
      <c r="BB237" s="57">
        <f>ROUND(BA237,0)</f>
        <v>0</v>
      </c>
      <c r="BC237" s="39" t="str">
        <f>SpellNumber($E$2,BB237)</f>
        <v>INR Zero Only</v>
      </c>
    </row>
    <row r="238" spans="1:55" ht="45.75" customHeight="1">
      <c r="A238" s="23" t="s">
        <v>37</v>
      </c>
      <c r="B238" s="23"/>
      <c r="C238" s="69" t="str">
        <f>SpellNumber($E$2,BB237)</f>
        <v>INR Zero Only</v>
      </c>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row>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sheetData>
  <sheetProtection password="8F23" sheet="1"/>
  <mergeCells count="108">
    <mergeCell ref="C238:BC238"/>
    <mergeCell ref="A1:L1"/>
    <mergeCell ref="A4:BC4"/>
    <mergeCell ref="A5:BC5"/>
    <mergeCell ref="A6:BC6"/>
    <mergeCell ref="A7:BC7"/>
    <mergeCell ref="A9:BC9"/>
    <mergeCell ref="D13:BC13"/>
    <mergeCell ref="B8:BC8"/>
    <mergeCell ref="D14:BC14"/>
    <mergeCell ref="D16:BC16"/>
    <mergeCell ref="D17:BC17"/>
    <mergeCell ref="D19:BC19"/>
    <mergeCell ref="D22:BC22"/>
    <mergeCell ref="D24:BC24"/>
    <mergeCell ref="D26:BC26"/>
    <mergeCell ref="D28:BC28"/>
    <mergeCell ref="D30:BC30"/>
    <mergeCell ref="D34:BC34"/>
    <mergeCell ref="D35:BC35"/>
    <mergeCell ref="D37:BC37"/>
    <mergeCell ref="D40:BC40"/>
    <mergeCell ref="D42:BC42"/>
    <mergeCell ref="D43:BC43"/>
    <mergeCell ref="D45:BC45"/>
    <mergeCell ref="D47:BC47"/>
    <mergeCell ref="D49:BC49"/>
    <mergeCell ref="D51:BC51"/>
    <mergeCell ref="D53:BC53"/>
    <mergeCell ref="D55:BC55"/>
    <mergeCell ref="D57:BC57"/>
    <mergeCell ref="D59:BC59"/>
    <mergeCell ref="D61:BC61"/>
    <mergeCell ref="D62:BC62"/>
    <mergeCell ref="D64:BC64"/>
    <mergeCell ref="D66:BC66"/>
    <mergeCell ref="D68:BC68"/>
    <mergeCell ref="D69:BC69"/>
    <mergeCell ref="D71:BC71"/>
    <mergeCell ref="D73:BC73"/>
    <mergeCell ref="D75:BC75"/>
    <mergeCell ref="D78:BC78"/>
    <mergeCell ref="D80:BC80"/>
    <mergeCell ref="D82:BC82"/>
    <mergeCell ref="D84:BC84"/>
    <mergeCell ref="D86:BC86"/>
    <mergeCell ref="D88:BC88"/>
    <mergeCell ref="D92:BC92"/>
    <mergeCell ref="D94:BC94"/>
    <mergeCell ref="D96:BC96"/>
    <mergeCell ref="D98:BC98"/>
    <mergeCell ref="D100:BC100"/>
    <mergeCell ref="D101:BC101"/>
    <mergeCell ref="D103:BC103"/>
    <mergeCell ref="D108:BC108"/>
    <mergeCell ref="D110:BC110"/>
    <mergeCell ref="D115:BC115"/>
    <mergeCell ref="D117:BC117"/>
    <mergeCell ref="D119:BC119"/>
    <mergeCell ref="D121:BC121"/>
    <mergeCell ref="D125:BC125"/>
    <mergeCell ref="D126:BC126"/>
    <mergeCell ref="D128:BC128"/>
    <mergeCell ref="D130:BC130"/>
    <mergeCell ref="D135:BC135"/>
    <mergeCell ref="D136:BC136"/>
    <mergeCell ref="D139:BC139"/>
    <mergeCell ref="D140:BC140"/>
    <mergeCell ref="D142:BC142"/>
    <mergeCell ref="D144:BC144"/>
    <mergeCell ref="D146:BC146"/>
    <mergeCell ref="D147:BC147"/>
    <mergeCell ref="D149:BC149"/>
    <mergeCell ref="D150:BC150"/>
    <mergeCell ref="D152:BC152"/>
    <mergeCell ref="D153:BC153"/>
    <mergeCell ref="D180:BC180"/>
    <mergeCell ref="D155:BC155"/>
    <mergeCell ref="D157:BC157"/>
    <mergeCell ref="D160:BC160"/>
    <mergeCell ref="D161:BC161"/>
    <mergeCell ref="D163:BC163"/>
    <mergeCell ref="D165:BC165"/>
    <mergeCell ref="D182:BC182"/>
    <mergeCell ref="D184:BC184"/>
    <mergeCell ref="D185:BC185"/>
    <mergeCell ref="D187:BC187"/>
    <mergeCell ref="D189:BC189"/>
    <mergeCell ref="D166:BC166"/>
    <mergeCell ref="D169:BC169"/>
    <mergeCell ref="D171:BC171"/>
    <mergeCell ref="D175:BC175"/>
    <mergeCell ref="D177:BC177"/>
    <mergeCell ref="D193:BC193"/>
    <mergeCell ref="D197:BC197"/>
    <mergeCell ref="D202:BC202"/>
    <mergeCell ref="D204:BC204"/>
    <mergeCell ref="D206:BC206"/>
    <mergeCell ref="D208:BC208"/>
    <mergeCell ref="D222:BC222"/>
    <mergeCell ref="D223:BC223"/>
    <mergeCell ref="D225:BC225"/>
    <mergeCell ref="D211:BC211"/>
    <mergeCell ref="D213:BC213"/>
    <mergeCell ref="D215:BC215"/>
    <mergeCell ref="D216:BC216"/>
    <mergeCell ref="D218:BC218"/>
    <mergeCell ref="D220:BC220"/>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7">
      <formula1>IF(E237="Select",-1,IF(E237="At Par",0,0))</formula1>
      <formula2>IF(E237="Select",-1,IF(E237="At Par",0,0.99))</formula2>
    </dataValidation>
    <dataValidation type="list" allowBlank="1" showErrorMessage="1" sqref="E2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7">
      <formula1>0</formula1>
      <formula2>IF(#REF!&lt;&gt;"Select",99.9,0)</formula2>
    </dataValidation>
    <dataValidation allowBlank="1" showInputMessage="1" showErrorMessage="1" promptTitle="Units" prompt="Please enter Units in text" sqref="D15:E15 D18:E18 D20:E21 D23:E23 D25:E25 D27:E27 D29:E29 D31:E33 D36:E36 D38:E39 D41:E41 D44:E44 D46:E46 D48:E48 D50:E50 D52:E52 D54:E54 D56:E56 D58:E58 D60:E60 D63:E63 D65:E65 D67:E67 D70:E70 D72:E72 D74:E74 D76:E77 D79:E79 D81:E81 D83:E83 D85:E85 D87:E87 D89:E91 D93:E93 D95:E95 D97:E97 D99:E99 D102:E102 D104:E107 D109:E109 D111:E114 D116:E116 D118:E118 D120:E120 D122:E124 D127:E127 D129:E129 D131:E134 D137:E138 D141:E141 D143:E143 D145:E145 D148:E148 D151:E151 D154:E154 D156:E156 D158:E159 D162:E162 D164:E164 D167:E168 D170:E170 D172:E174 D176:E176 D178:E179 D181:E181 D183:E183 D186:E186 D188:E188 D190:E192 D194:E196 D198:E201 D203:E203 D205:E205 D207:E207 D209:E210 D212:E212 D214:E214 D217:E217 D219:E219 D221:E221 D224:E224 D226:E235">
      <formula1>0</formula1>
      <formula2>0</formula2>
    </dataValidation>
    <dataValidation type="decimal" allowBlank="1" showInputMessage="1" showErrorMessage="1" promptTitle="Quantity" prompt="Please enter the Quantity for this item. " errorTitle="Invalid Entry" error="Only Numeric Values are allowed. " sqref="F15 F18 F20:F21 F23 F25 F27 F29 F31:F33 F36 F38:F39 F41 F44 F46 F48 F50 F52 F54 F56 F58 F60 F63 F65 F67 F70 F72 F74 F76:F77 F79 F81 F83 F85 F87 F89:F91 F93 F95 F97 F99 F102 F104:F107 F109 F111:F114 F116 F118 F120 F122:F124 F127 F129 F131:F134 F137:F138 F141 F143 F145 F148 F151 F154 F156 F158:F159 F162 F164 F167:F168 F170 F172:F174 F176 F178:F179 F181 F183 F186 F188 F190:F192 F194:F196 F198:F201 F203 F205 F207 F209:F210 F212 F214 F217 F219 F221 F224 F226:F235">
      <formula1>0</formula1>
      <formula2>999999999999999</formula2>
    </dataValidation>
    <dataValidation type="list" allowBlank="1" showErrorMessage="1" sqref="D13:D14 K15 D16:D17 K18 D19 K20:K21 D22 K23 D24 K25 D26 K27 D28 K29 D30 K31:K33 D34:D35 K36 D37 K38:K39 D40 K41 D42:D43 K44 D45 K46 D47 K48 D49 K50 D51 K52 D53 K54 D55 K56 D57 K58 D59 K60 D61:D62 K63 D64 K65 D66 K67 D68:D69 K70 D71 K72 D73 K74 D75 K76:K77 D78 K79 D80 K81 D82 K83 D84 K85 D86 K87 D88 K89:K91 D92 K93 D94 K95 D96 K97 D98 K99 D100:D101 K102 D103 K104:K107 D108 K109 D110 K111:K114 D115 K116 D117 K118 D119 K120 D121 K122:K124 D125:D126 K127 D128 K129 D130 K131:K134 D135:D136 K137:K138 D139:D140 K141">
      <formula1>"Partial Conversion,Full Conversion"</formula1>
      <formula2>0</formula2>
    </dataValidation>
    <dataValidation type="list" allowBlank="1" showErrorMessage="1" sqref="D142 K143 D144 K145 D146:D147 K148 D149:D150 K151 D152:D153 K154 D155 K156 D157 K158:K159 D160:D161 K162 D163 K164 D165:D166 K167:K168 D169 K170 D171 K172:K174 D175 K176 D177 K178:K179 D180 K181 D182 K183 D184:D185 K186 D187 K188 D189 K190:K192 D193 K194:K196 D197 K198:K201 D202 K203 D204 K205 D206 K207 D208 K209:K210 D211 K212 D213 K214 D215:D216 K217 D218 K219 D220 K221 D222:D223 K224 K226:K235 D22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3:H23 G25:H25 G27:H27 G29:H29 G31:H33 G36:H36 G38:H39 G41:H41 G44:H44 G46:H46 G48:H48 G50:H50 G52:H52 G54:H54 G56:H56 G58:H58 G60:H60 G63:H63 G65:H65 G67:H67 G70:H70 G72:H72 G74:H74 G76:H77 G79:H79 G81:H81 G83:H83 G85:H85 G87:H87 G89:H91 G93:H93 G95:H95 G97:H97 G99:H99 G102:H102 G104:H107 G109:H109 G111:H114 G116:H116 G118:H118 G120:H120 G122:H124 G127:H127 G129:H129 G131:H134 G137:H138 G141:H141 G143:H143 G145:H145 G148:H148 G151:H151 G154:H154 G156:H156 G158:H159 G162:H162 G164:H164 G167:H168 G170:H170 G172:H174 G176:H176 G178:H179 G181:H181 G183:H183 G186:H186 G188:H188 G190:H192 G194:H196 G198:H201 G203:H203 G205:H205 G207:H207 G209:H210 G212:H212 G214:H214 G217:H217 G219:H219 G221:H221 G224:H224 G226:H235">
      <formula1>0</formula1>
      <formula2>999999999999999</formula2>
    </dataValidation>
    <dataValidation allowBlank="1" showInputMessage="1" showErrorMessage="1" promptTitle="Addition / Deduction" prompt="Please Choose the correct One" sqref="J15 J18 J20:J21 J23 J25 J27 J29 J31:J33 J36 J38:J39 J41 J44 J46 J48 J50 J52 J54 J56 J58 J60 J63 J65 J67 J70 J72 J74 J76:J77 J79 J81 J83 J85 J87 J89:J91 J93 J95 J97 J99 J102 J104:J107 J109 J111:J114 J116 J118 J120 J122:J124 J127 J129 J131:J134 J137:J138 J141 J143 J145 J148 J151 J154 J156 J158:J159 J162 J164 J167:J168 J170 J172:J174 J176 J178:J179 J181 J183 J186 J188 J190:J192 J194:J196 J198:J201 J203 J205 J207 J209:J210 J212 J214 J217 J219 J221 J224 J226:J235">
      <formula1>0</formula1>
      <formula2>0</formula2>
    </dataValidation>
    <dataValidation type="list" showErrorMessage="1" sqref="I15 I18 I20:I21 I23 I25 I27 I29 I31:I33 I36 I38:I39 I41 I44 I46 I48 I50 I52 I54 I56 I58 I60 I63 I65 I67 I70 I72 I74 I76:I77 I79 I81 I83 I85 I87 I89:I91 I93 I95 I97 I99 I102 I104:I107 I109 I111:I114 I116 I118 I120 I122:I124 I127 I129 I131:I134 I137:I138 I141 I143 I145 I148 I151 I154 I156 I158:I159 I162 I164 I167:I168 I170 I172:I174 I176 I178:I179 I181 I183 I186 I188 I190:I192 I194:I196 I198:I201 I203 I205 I207 I209:I210 I212 I214 I217 I219 I221 I224 I226:I2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3:O23 N25:O25 N27:O27 N29:O29 N31:O33 N36:O36 N38:O39 N41:O41 N44:O44 N46:O46 N48:O48 N50:O50 N52:O52 N54:O54 N56:O56 N58:O58 N60:O60 N63:O63 N65:O65 N67:O67 N70:O70 N72:O72 N74:O74 N76:O77 N79:O79 N81:O81 N83:O83 N85:O85 N87:O87 N89:O91 N93:O93 N95:O95 N97:O97 N99:O99 N102:O102 N104:O107 N109:O109 N111:O114 N116:O116 N118:O118 N120:O120 N122:O124 N127:O127 N129:O129 N131:O134 N137:O138 N141:O141 N143:O143 N145:O145 N148:O148 N151:O151 N154:O154 N156:O156 N158:O159 N162:O162 N164:O164 N167:O168 N170:O170 N172:O174 N176:O176 N178:O179 N181:O181 N183:O183 N186:O186 N188:O188 N190:O192 N194:O196 N198:O201 N203:O203 N205:O205 N207:O207 N209:O210 N212:O212 N214:O214 N217:O217 N219:O219 N221:O221 N224:O224 N226:O2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3 R25 R27 R29 R31:R33 R36 R38:R39 R41 R44 R46 R48 R50 R52 R54 R56 R58 R60 R63 R65 R67 R70 R72 R74 R76:R77 R79 R81 R83 R85 R87 R89:R91 R93 R95 R97 R99 R102 R104:R107 R109 R111:R114 R116 R118 R120 R122:R124 R127 R129 R131:R134 R137:R138 R141 R143 R145 R148 R151 R154 R156 R158:R159 R162 R164 R167:R168 R170 R172:R174 R176 R178:R179 R181 R183 R186 R188 R190:R192 R194:R196 R198:R201 R203 R205 R207 R209:R210 R212 R214 R217 R219 R221 R224 R226:R2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3 Q25 Q27 Q29 Q31:Q33 Q36 Q38:Q39 Q41 Q44 Q46 Q48 Q50 Q52 Q54 Q56 Q58 Q60 Q63 Q65 Q67 Q70 Q72 Q74 Q76:Q77 Q79 Q81 Q83 Q85 Q87 Q89:Q91 Q93 Q95 Q97 Q99 Q102 Q104:Q107 Q109 Q111:Q114 Q116 Q118 Q120 Q122:Q124 Q127 Q129 Q131:Q134 Q137:Q138 Q141 Q143 Q145 Q148 Q151 Q154 Q156 Q158:Q159 Q162 Q164 Q167:Q168 Q170 Q172:Q174 Q176 Q178:Q179 Q181 Q183 Q186 Q188 Q190:Q192 Q194:Q196 Q198:Q201 Q203 Q205 Q207 Q209:Q210 Q212 Q214 Q217 Q219 Q221 Q224 Q226:Q2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3 M25 M27 M29 M31:M33 M36 M38:M39 M41 M44 M46 M48 M50 M52 M54 M56 M58 M60 M63 M65 M67 M70 M72 M74 M76:M77 M79 M81 M83 M85 M87 M89:M91 M93 M95 M97 M99 M102 M104:M107 M109 M111:M114 M116 M118 M120 M122:M124 M127 M129 M131:M134 M137:M138 M141 M143 M145 M148 M151 M154 M156 M158:M159 M162 M164 M167:M168 M170 M172:M174 M176 M178:M179 M181 M183 M186 M188 M190:M192 M194:M196 M198:M201 M203 M205 M207 M209:M210 M212 M214 M217 M219 M221 M224 M226:M235">
      <formula1>0</formula1>
      <formula2>999999999999999</formula2>
    </dataValidation>
    <dataValidation type="list" allowBlank="1" showInputMessage="1" showErrorMessage="1" sqref="L225 L226 L227 L228 L229 L230 L231 L232 L23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35 L23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5">
      <formula1>0</formula1>
      <formula2>0</formula2>
    </dataValidation>
    <dataValidation type="decimal" allowBlank="1" showErrorMessage="1" errorTitle="Invalid Entry" error="Only Numeric Values are allowed. " sqref="A13:A23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2021-08-06T11:17:16Z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