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380" windowHeight="807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<sst xmlns="http://schemas.openxmlformats.org/spreadsheetml/2006/main" count="110" uniqueCount="56">
  <si>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</si>
  <si>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</si>
  <si>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</si>
  <si>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</si>
  <si>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</si>
  <si>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</si>
  <si>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</si>
  <si>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</si>
  <si>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</si>
  <si>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</si>
  <si>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</si>
  <si>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</si>
  <si>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</si>
  <si>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</si>
  <si>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</si>
  <si>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</si>
  <si>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</si>
  <si>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</si>
  <si>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</si>
  <si>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</si>
  <si>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</si>
  <si>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</si>
  <si>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</si>
  <si>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</si>
  <si>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</si>
  <si>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</si>
  <si>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</si>
  <si>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</si>
  <si>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</si>
  <si>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</si>
  <si>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</si>
  <si>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</si>
  <si>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</si>
  <si>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</si>
  <si>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</si>
  <si>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</si>
  <si>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</si>
  <si>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</si>
  <si>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</si>
  <si>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</si>
  <si>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</si>
  <si>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</si>
  <si>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</si>
  <si>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</si>
  <si>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t>item no.1</t>
  </si>
  <si>
    <r>
      <t xml:space="preserve">TOTAL AMOUNT  
           in
     </t>
    </r>
    <r>
      <rPr>
        <b/>
        <sz val="11"/>
        <color indexed="10"/>
        <rFont val="Arial"/>
        <family val="2"/>
      </rPr>
      <t xml:space="preserve"> Rs.      P</t>
    </r>
  </si>
  <si>
    <t>CARRIAGE OF MATERIALS</t>
  </si>
  <si>
    <t>item no.174</t>
  </si>
  <si>
    <t>Name of Work:  Construction of Faculty Building Annexe (G+5) including Internal water supply, Sanitary installation, Internal electrical installations, Fire Fighting, Fire Alarm system, Lifts, HVAC (Low side) &amp; BMS, development works and all other related works to make the building functional on Engineering, Procurement and Construction (EPC) contract basis at IIT Kanpur.</t>
  </si>
  <si>
    <t>Contract No:   40/Civil/Div-2/2019-20/01</t>
  </si>
  <si>
    <t>Select</t>
  </si>
  <si>
    <r>
      <t xml:space="preserve">Estimated Cost
 in
</t>
    </r>
    <r>
      <rPr>
        <b/>
        <sz val="11"/>
        <color indexed="10"/>
        <rFont val="Arial"/>
        <family val="2"/>
      </rPr>
      <t>Rs.      P</t>
    </r>
  </si>
  <si>
    <r>
      <t xml:space="preserve">Construction of Faculty Building Annexe (G+5) including Internal water supply, Sanitary installation, Internal electrical installations, Fire Fighting, Fire Alarm system, Lifts, HVAC (Low side) &amp; BMS, development works and all other related works to make the building functional on Engineering, Procurement and Construction (EPC) contract basis at IIT Kanpur.           </t>
    </r>
    <r>
      <rPr>
        <b/>
        <sz val="11"/>
        <rFont val="Arial"/>
        <family val="2"/>
      </rPr>
      <t>NOTE: The quoted rates shall be inclusive of all taxes except GST. The GST shall be paid extra along with the bills at the prevailing rates</t>
    </r>
    <r>
      <rPr>
        <sz val="11"/>
        <rFont val="Arial"/>
        <family val="0"/>
      </rPr>
      <t>.</t>
    </r>
  </si>
  <si>
    <t>Construction of Faculty Building Annexe (G+5) including Internal water supply, Sanitary installation, Internal electrical installations, Fire Fighting, Fire Alarm system, Lifts, HVAC (Low side) &amp; BMS, development works and all other related works to make the building functional on Engineering, Procurement and Construction (EPC) contract basis at IIT Kanpur.           NOTE: The quoted rates shall be inclusive of all taxes except GST. The GST shall be paid extra along with the bills at the prevailing rates.</t>
  </si>
  <si>
    <t>One Job (Lump Sum)</t>
  </si>
  <si>
    <t>Tender Inviting Authority: Acting Superintending Engineer, IWD, IIT, Kanpur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</si>
</sst>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right" vertical="top"/>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0" fontId="4" fillId="0" borderId="17" xfId="59" applyNumberFormat="1" applyFont="1" applyFill="1" applyBorder="1" applyAlignment="1">
      <alignment vertical="top" wrapText="1"/>
      <protection/>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14" fillId="0" borderId="20" xfId="59" applyNumberFormat="1" applyFont="1" applyFill="1" applyBorder="1" applyAlignment="1">
      <alignment vertical="top"/>
      <protection/>
    </xf>
    <xf numFmtId="0" fontId="4" fillId="0" borderId="20"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0" fillId="0" borderId="0" xfId="56" applyNumberFormat="1" applyFill="1" applyAlignment="1">
      <alignment wrapText="1"/>
      <protection/>
    </xf>
    <xf numFmtId="0" fontId="4" fillId="0" borderId="16" xfId="0" applyFont="1" applyFill="1" applyBorder="1" applyAlignment="1">
      <alignment horizontal="left" vertical="top" wrapText="1"/>
    </xf>
    <xf numFmtId="49" fontId="4" fillId="0" borderId="16" xfId="0" applyNumberFormat="1"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
      <selection activeCell="B11" sqref="B11"/>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4.57421875" style="1" customWidth="1"/>
    <col min="7" max="13" width="0" style="1" hidden="1" customWidth="1"/>
    <col min="14" max="14" width="0" style="2" hidden="1" customWidth="1"/>
    <col min="15" max="52" width="0" style="1" hidden="1" customWidth="1"/>
    <col min="53" max="53" width="19.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55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49.5" customHeight="1">
      <c r="A5" s="69" t="s">
        <v>48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49</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43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16">
        <v>1</v>
      </c>
      <c r="B12" s="16">
        <v>2</v>
      </c>
      <c r="C12" s="43">
        <v>3</v>
      </c>
      <c r="D12" s="52">
        <v>4</v>
      </c>
      <c r="E12" s="52">
        <v>5</v>
      </c>
      <c r="F12" s="52">
        <v>6</v>
      </c>
      <c r="G12" s="52">
        <v>7</v>
      </c>
      <c r="H12" s="52">
        <v>8</v>
      </c>
      <c r="I12" s="52">
        <v>9</v>
      </c>
      <c r="J12" s="52">
        <v>10</v>
      </c>
      <c r="K12" s="52">
        <v>11</v>
      </c>
      <c r="L12" s="52">
        <v>12</v>
      </c>
      <c r="M12" s="52">
        <v>13</v>
      </c>
      <c r="N12" s="52">
        <v>14</v>
      </c>
      <c r="O12" s="52">
        <v>15</v>
      </c>
      <c r="P12" s="52">
        <v>16</v>
      </c>
      <c r="Q12" s="52">
        <v>17</v>
      </c>
      <c r="R12" s="52">
        <v>18</v>
      </c>
      <c r="S12" s="52">
        <v>19</v>
      </c>
      <c r="T12" s="52">
        <v>20</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7</v>
      </c>
      <c r="BB12" s="53">
        <v>54</v>
      </c>
      <c r="BC12" s="16">
        <v>8</v>
      </c>
      <c r="IE12" s="18"/>
      <c r="IF12" s="18"/>
      <c r="IG12" s="18"/>
      <c r="IH12" s="18"/>
      <c r="II12" s="18"/>
    </row>
    <row r="13" spans="1:243" s="22" customFormat="1" ht="16.5" customHeight="1">
      <c r="A13" s="59">
        <v>1</v>
      </c>
      <c r="B13" s="60" t="s">
        <v>46</v>
      </c>
      <c r="C13" s="38" t="s">
        <v>44</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2">
        <v>1</v>
      </c>
      <c r="IB13" s="22" t="s">
        <v>46</v>
      </c>
      <c r="IC13" s="22" t="s">
        <v>44</v>
      </c>
      <c r="IE13" s="23"/>
      <c r="IF13" s="23" t="s">
        <v>34</v>
      </c>
      <c r="IG13" s="23" t="s">
        <v>35</v>
      </c>
      <c r="IH13" s="23">
        <v>10</v>
      </c>
      <c r="II13" s="23" t="s">
        <v>36</v>
      </c>
    </row>
    <row r="14" spans="1:239" ht="181.5" customHeight="1">
      <c r="A14" s="59">
        <v>2</v>
      </c>
      <c r="B14" s="64" t="s">
        <v>52</v>
      </c>
      <c r="C14" s="38" t="s">
        <v>47</v>
      </c>
      <c r="D14" s="61">
        <v>1</v>
      </c>
      <c r="E14" s="65" t="s">
        <v>54</v>
      </c>
      <c r="F14" s="62">
        <v>412271432</v>
      </c>
      <c r="G14" s="54">
        <v>26880</v>
      </c>
      <c r="H14" s="44"/>
      <c r="I14" s="45" t="s">
        <v>37</v>
      </c>
      <c r="J14" s="46">
        <f>IF(I14="Less(-)",-1,1)</f>
        <v>1</v>
      </c>
      <c r="K14" s="44" t="s">
        <v>38</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39">
        <f>ROUND(total_amount_ba($B$2,$D$2,D14,F14,J14,K14,M14),0)</f>
        <v>412271432</v>
      </c>
      <c r="BB14" s="50">
        <f>BA14+SUM(N14:AZ14)</f>
        <v>412271432</v>
      </c>
      <c r="BC14" s="51" t="str">
        <f>SpellNumber(L14,BB14)</f>
        <v>INR  Forty One Crore Twenty Two Lakh Seventy One Thousand Four Hundred &amp; Thirty Two  Only</v>
      </c>
      <c r="IA14" s="1">
        <v>2</v>
      </c>
      <c r="IB14" s="63" t="s">
        <v>53</v>
      </c>
      <c r="IC14" s="1" t="s">
        <v>47</v>
      </c>
      <c r="ID14" s="1">
        <v>1</v>
      </c>
      <c r="IE14" s="3" t="s">
        <v>54</v>
      </c>
    </row>
    <row r="15" spans="1:55" ht="18">
      <c r="A15" s="24" t="s">
        <v>39</v>
      </c>
      <c r="B15" s="25"/>
      <c r="C15" s="26"/>
      <c r="D15" s="40"/>
      <c r="E15" s="40"/>
      <c r="F15" s="40"/>
      <c r="G15" s="40"/>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ROUND(SUM(BA14:BA14),0)</f>
        <v>412271432</v>
      </c>
      <c r="BB15" s="58">
        <f>SUM(BB13:BB13)</f>
        <v>0</v>
      </c>
      <c r="BC15" s="49" t="str">
        <f>SpellNumber($E$2,BB15)</f>
        <v>INR Zero Only</v>
      </c>
    </row>
    <row r="16" spans="1:55" ht="18">
      <c r="A16" s="25" t="s">
        <v>40</v>
      </c>
      <c r="B16" s="27"/>
      <c r="C16" s="28"/>
      <c r="D16" s="29"/>
      <c r="E16" s="41" t="s">
        <v>50</v>
      </c>
      <c r="F16" s="42"/>
      <c r="G16" s="30"/>
      <c r="H16" s="31"/>
      <c r="I16" s="31"/>
      <c r="J16" s="31"/>
      <c r="K16" s="32"/>
      <c r="L16" s="33"/>
      <c r="M16" s="34"/>
      <c r="N16" s="35"/>
      <c r="O16" s="22"/>
      <c r="P16" s="22"/>
      <c r="Q16" s="22"/>
      <c r="R16" s="22"/>
      <c r="S16" s="22"/>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IF(ISBLANK(F16),0,IF(E16="Excess (+)",ROUND(BA15+(BA15*F16),2),IF(E16="Less (-)",ROUND(BA15+(BA15*F16*(-1)),2),IF(E16="At Par",BA15,0))))</f>
        <v>0</v>
      </c>
      <c r="BB16" s="37">
        <f>ROUND(BA16,0)</f>
        <v>0</v>
      </c>
      <c r="BC16" s="21" t="str">
        <f>SpellNumber($E$2,BB16)</f>
        <v>INR Zero Only</v>
      </c>
    </row>
    <row r="17" spans="1:55" ht="18">
      <c r="A17" s="24" t="s">
        <v>41</v>
      </c>
      <c r="B17" s="24"/>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sheetData>
  <sheetProtection password="A143" sheet="1"/>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s>
  <printOptions/>
  <pageMargins left="0.7" right="0.45" top="0.75" bottom="0.5" header="0.3" footer="0.3"/>
  <pageSetup fitToWidth="0"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42</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2020-02-03T04:18:53Z</cp:lastPrinted>
  <dcterms:created xsi:type="dcterms:W3CDTF">2009-01-30T06:42:42Z</dcterms:created>
  <dcterms:modified xsi:type="dcterms:W3CDTF">2020-02-04T13:34:38Z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