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1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'BoQ1'!$A$1:$BC$484</definedName>
    <definedName name="_xlnm.Print_Titles" localSheetId="0">'BoQ1'!$11:$11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<sst xmlns="http://schemas.openxmlformats.org/spreadsheetml/2006/main" count="3326" uniqueCount="900">
  <si>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</si>
  <si>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</si>
  <si>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</si>
  <si>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</si>
  <si>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</si>
  <si>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</si>
  <si>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</si>
  <si>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</si>
  <si>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</si>
  <si>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</si>
  <si>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</si>
  <si>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</si>
  <si>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</si>
  <si>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</si>
  <si>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</si>
  <si>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</si>
  <si>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</si>
  <si>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</si>
  <si>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</si>
  <si>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</si>
  <si>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</si>
  <si>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</si>
  <si>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</si>
  <si>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</si>
  <si>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</si>
  <si>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</si>
  <si>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</si>
  <si>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</si>
  <si>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</si>
  <si>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</si>
  <si>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</si>
  <si>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</si>
  <si>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</si>
  <si>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</si>
  <si>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</si>
  <si>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</si>
  <si>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</si>
  <si>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</si>
  <si>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</si>
  <si>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</si>
  <si>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</si>
  <si>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</si>
  <si>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</si>
  <si>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</si>
  <si>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</si>
  <si>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</si>
  <si>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</si>
  <si>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</si>
  <si>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</si>
  <si>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</si>
  <si>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</si>
  <si>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</si>
  <si>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</si>
  <si>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</si>
  <si>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</si>
  <si>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</si>
  <si>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</si>
  <si>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</si>
  <si>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</si>
  <si>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</si>
  <si>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</si>
  <si>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</si>
  <si>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</si>
  <si>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</si>
  <si>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</si>
  <si>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</si>
  <si>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</si>
  <si>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</si>
  <si>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</si>
  <si>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</si>
  <si>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</si>
  <si>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</si>
  <si>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</si>
  <si>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</si>
  <si>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</si>
  <si>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</si>
  <si>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</si>
  <si>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</si>
  <si>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</si>
  <si>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</si>
  <si>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</si>
  <si>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</si>
  <si>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</si>
  <si>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</si>
  <si>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</si>
  <si>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</si>
  <si>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</si>
  <si>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</si>
  <si>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</si>
  <si>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</si>
  <si>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</si>
  <si>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</si>
  <si>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</si>
  <si>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</si>
  <si>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</si>
  <si>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</si>
  <si>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</si>
  <si>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</si>
  <si>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</si>
  <si>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</si>
  <si>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</si>
  <si>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</si>
  <si>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</si>
  <si>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</si>
  <si>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</si>
  <si>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</si>
  <si>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</si>
  <si>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</si>
  <si>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</si>
  <si>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</si>
  <si>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</si>
  <si>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</si>
  <si>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</si>
  <si>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</si>
  <si>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</si>
  <si>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</si>
  <si>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</si>
  <si>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</si>
  <si>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</si>
  <si>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</si>
  <si>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</si>
  <si>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</si>
  <si>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</si>
  <si>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</si>
  <si>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</si>
  <si>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</si>
  <si>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</si>
  <si>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</si>
  <si>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</si>
  <si>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</si>
  <si>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</si>
  <si>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</si>
  <si>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</si>
  <si>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</si>
  <si>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</si>
  <si>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</si>
  <si>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</si>
  <si>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</si>
  <si>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</si>
  <si>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</si>
  <si>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</si>
  <si>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</si>
  <si>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</si>
  <si>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</si>
  <si>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</si>
  <si>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</si>
  <si>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</si>
  <si>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</si>
  <si>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</si>
  <si>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</si>
  <si>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</si>
  <si>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</si>
  <si>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</si>
  <si>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</si>
  <si>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</si>
  <si>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</si>
  <si>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</si>
  <si>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</si>
  <si>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</si>
  <si>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</si>
  <si>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</si>
  <si>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</si>
  <si>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</si>
  <si>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</si>
  <si>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</si>
  <si>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</si>
  <si>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</si>
  <si>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</si>
  <si>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</si>
  <si>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</si>
  <si>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</si>
  <si>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</si>
  <si>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</si>
  <si>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</si>
  <si>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</si>
  <si>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</si>
  <si>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</si>
  <si>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</si>
  <si>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</si>
  <si>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</si>
  <si>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</si>
  <si>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</si>
  <si>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</si>
  <si>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</si>
  <si>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</si>
  <si>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</si>
  <si>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</si>
  <si>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</si>
  <si>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</si>
  <si>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</si>
  <si>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</si>
  <si>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</si>
  <si>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</si>
  <si>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</si>
  <si>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</si>
  <si>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</si>
  <si>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</si>
  <si>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</si>
  <si>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</si>
  <si>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</si>
  <si>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</si>
  <si>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</si>
  <si>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</si>
  <si>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</si>
  <si>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</si>
  <si>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</si>
  <si>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</si>
  <si>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</si>
  <si>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</si>
  <si>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</si>
  <si>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</si>
  <si>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</si>
  <si>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</si>
  <si>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</si>
  <si>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</si>
  <si>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</si>
  <si>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</si>
  <si>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</si>
  <si>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</si>
  <si>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</si>
  <si>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</si>
  <si>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</si>
  <si>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</si>
  <si>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</si>
  <si>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</si>
  <si>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</si>
  <si>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</si>
  <si>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</si>
  <si>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</si>
  <si>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</si>
  <si>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</si>
  <si>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</si>
  <si>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</si>
  <si>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</si>
  <si>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</si>
  <si>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</si>
  <si>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</si>
  <si>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</si>
  <si>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</si>
  <si>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</si>
  <si>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</si>
  <si>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</si>
  <si>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</si>
  <si>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</si>
  <si>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</si>
  <si>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</si>
  <si>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</si>
  <si>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</si>
  <si>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</si>
  <si>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</si>
  <si>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</si>
  <si>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</si>
  <si>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</si>
  <si>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</si>
  <si>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</si>
  <si>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</si>
  <si>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</si>
  <si>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</si>
  <si>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</si>
  <si>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</si>
  <si>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</si>
  <si>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</si>
  <si>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</si>
  <si>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</si>
  <si>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</si>
  <si>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</si>
  <si>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</si>
  <si>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</si>
  <si>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</si>
  <si>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</si>
  <si>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</si>
  <si>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</si>
  <si>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</si>
  <si>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</si>
  <si>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</si>
  <si>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</si>
  <si>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</si>
  <si>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</si>
  <si>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</si>
  <si>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</si>
  <si>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</si>
  <si>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</si>
  <si>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</si>
  <si>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</si>
  <si>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</si>
  <si>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</si>
  <si>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</si>
  <si>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</si>
  <si>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</si>
  <si>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</si>
  <si>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</si>
  <si>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</si>
  <si>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</si>
  <si>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</si>
  <si>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</si>
  <si>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</si>
  <si>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</si>
  <si>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</si>
  <si>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</si>
  <si>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</si>
  <si>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</si>
  <si>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</si>
  <si>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</si>
  <si>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</si>
  <si>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</si>
  <si>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</si>
  <si>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</si>
  <si>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</si>
  <si>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</si>
  <si>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</si>
  <si>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</si>
  <si>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</si>
  <si>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</si>
  <si>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</si>
  <si>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</si>
  <si>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</si>
  <si>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</si>
  <si>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</si>
  <si>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</si>
  <si>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</si>
  <si>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</si>
  <si>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</si>
  <si>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</si>
  <si>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</si>
  <si>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</si>
  <si>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</si>
  <si>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</si>
  <si>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</si>
  <si>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</si>
  <si>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</si>
  <si>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</si>
  <si>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</si>
  <si>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</si>
  <si>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</si>
  <si>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</si>
  <si>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</si>
  <si>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</si>
  <si>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</si>
  <si>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</si>
  <si>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</si>
  <si>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</si>
  <si>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</si>
  <si>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</si>
  <si>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</si>
  <si>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</si>
  <si>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</si>
  <si>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</si>
  <si>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</si>
  <si>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</si>
  <si>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</si>
  <si>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</si>
  <si>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</si>
  <si>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</si>
  <si>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</si>
  <si>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</si>
  <si>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</si>
  <si>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</si>
  <si>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</si>
  <si>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</si>
  <si>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</si>
  <si>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</si>
  <si>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</si>
  <si>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</si>
  <si>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</si>
  <si>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</si>
  <si>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</si>
  <si>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</si>
  <si>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</si>
  <si>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</si>
  <si>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</si>
  <si>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</si>
  <si>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</si>
  <si>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</si>
  <si>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</si>
  <si>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</si>
  <si>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</si>
  <si>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</si>
  <si>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</si>
  <si>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</si>
  <si>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</si>
  <si>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</si>
  <si>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</si>
  <si>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</si>
  <si>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</si>
  <si>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</si>
  <si>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</si>
  <si>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</si>
  <si>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</si>
  <si>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</si>
  <si>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</si>
  <si>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</si>
  <si>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</si>
  <si>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</si>
  <si>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</si>
  <si>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</si>
  <si>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</si>
  <si>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</si>
  <si>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</si>
  <si>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</si>
  <si>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</si>
  <si>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</si>
  <si>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</si>
  <si>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</si>
  <si>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</si>
  <si>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</si>
  <si>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</si>
  <si>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</si>
  <si>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</si>
  <si>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</si>
  <si>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</si>
  <si>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</si>
  <si>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Item357</t>
  </si>
  <si>
    <t>Item358</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</si>
  <si>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</si>
  <si>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</si>
  <si>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</si>
  <si>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</si>
  <si>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</si>
  <si>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</si>
  <si>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</si>
  <si>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</si>
  <si>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</si>
  <si>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</si>
  <si>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</si>
  <si>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</si>
  <si>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</si>
  <si>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</si>
  <si>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</si>
  <si>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</si>
  <si>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</si>
  <si>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</si>
  <si>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</si>
  <si>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</si>
  <si>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Item379</t>
  </si>
  <si>
    <t>Item380</t>
  </si>
  <si>
    <t>Item381</t>
  </si>
  <si>
    <t>Item382</t>
  </si>
  <si>
    <t>Item383</t>
  </si>
  <si>
    <t>Item384</t>
  </si>
  <si>
    <t>Item385</t>
  </si>
  <si>
    <t>Item386</t>
  </si>
  <si>
    <t>Item387</t>
  </si>
  <si>
    <t>Item388</t>
  </si>
  <si>
    <t>Item389</t>
  </si>
  <si>
    <t>Item390</t>
  </si>
  <si>
    <t>Item391</t>
  </si>
  <si>
    <t>Item392</t>
  </si>
  <si>
    <t>Item393</t>
  </si>
  <si>
    <t>Item394</t>
  </si>
  <si>
    <t>Item395</t>
  </si>
  <si>
    <t>Item396</t>
  </si>
  <si>
    <t>Item397</t>
  </si>
  <si>
    <t>Item398</t>
  </si>
  <si>
    <t>Item399</t>
  </si>
  <si>
    <t>Item400</t>
  </si>
  <si>
    <t>Item401</t>
  </si>
  <si>
    <t>Item402</t>
  </si>
  <si>
    <t>Item403</t>
  </si>
  <si>
    <t>Item404</t>
  </si>
  <si>
    <t>Item405</t>
  </si>
  <si>
    <t>Item406</t>
  </si>
  <si>
    <t>Item407</t>
  </si>
  <si>
    <t>Item408</t>
  </si>
  <si>
    <t>Item409</t>
  </si>
  <si>
    <t>Item410</t>
  </si>
  <si>
    <t>Item411</t>
  </si>
  <si>
    <t>Item412</t>
  </si>
  <si>
    <t>Item413</t>
  </si>
  <si>
    <t>Item414</t>
  </si>
  <si>
    <t>Item415</t>
  </si>
  <si>
    <t>Item416</t>
  </si>
  <si>
    <t>Item417</t>
  </si>
  <si>
    <t>Item418</t>
  </si>
  <si>
    <t>Item419</t>
  </si>
  <si>
    <t>Item420</t>
  </si>
  <si>
    <t>Item421</t>
  </si>
  <si>
    <t>Item422</t>
  </si>
  <si>
    <t>Item423</t>
  </si>
  <si>
    <t>Item424</t>
  </si>
  <si>
    <t>Item425</t>
  </si>
  <si>
    <t>Item426</t>
  </si>
  <si>
    <t>Item427</t>
  </si>
  <si>
    <t>Item428</t>
  </si>
  <si>
    <t>Item429</t>
  </si>
  <si>
    <t>Item430</t>
  </si>
  <si>
    <t>Item431</t>
  </si>
  <si>
    <t>Item432</t>
  </si>
  <si>
    <t>Item433</t>
  </si>
  <si>
    <t>Item434</t>
  </si>
  <si>
    <t>Item435</t>
  </si>
  <si>
    <t>Item436</t>
  </si>
  <si>
    <t>Item437</t>
  </si>
  <si>
    <t>Item438</t>
  </si>
  <si>
    <t>Item439</t>
  </si>
  <si>
    <t>Item440</t>
  </si>
  <si>
    <t>Item441</t>
  </si>
  <si>
    <t>Item442</t>
  </si>
  <si>
    <t>Item443</t>
  </si>
  <si>
    <t>Item444</t>
  </si>
  <si>
    <t>Item445</t>
  </si>
  <si>
    <t>Item446</t>
  </si>
  <si>
    <t>Item447</t>
  </si>
  <si>
    <t>Item448</t>
  </si>
  <si>
    <t>Item449</t>
  </si>
  <si>
    <t>Item450</t>
  </si>
  <si>
    <t>Item451</t>
  </si>
  <si>
    <t>Item452</t>
  </si>
  <si>
    <t>Item453</t>
  </si>
  <si>
    <t>Item454</t>
  </si>
  <si>
    <t>Item455</t>
  </si>
  <si>
    <t>Item456</t>
  </si>
  <si>
    <t>Item457</t>
  </si>
  <si>
    <t>Item458</t>
  </si>
  <si>
    <t>Item459</t>
  </si>
  <si>
    <t>Item460</t>
  </si>
  <si>
    <t>Item461</t>
  </si>
  <si>
    <t>Item462</t>
  </si>
  <si>
    <t>Equipments</t>
  </si>
  <si>
    <t>Supply, Delivery, Installation, Testing and Commissioning of the undermentioned items all in accordance with detailed technical specifications, drawing &amp; design etc.</t>
  </si>
  <si>
    <t>Water Cooled Centrifugal chiller</t>
  </si>
  <si>
    <t xml:space="preserve">Supplying of AHRI/EUROVENT certified centrifugal water chilling machine with liquid refrigerant cooled semi hermetic induction motor or TEAAC/SPDP open motor each having a capacity of 800 TR at chilled water inlet/ outlet temperature of 54 deg.F / 44 deg.F with chilled water circulation rate of 1920 USGPM and condenser water inlet/ outlet temperature of 90 deg.F / 100 deg.F  with circulation rate of 2400 USGPM suitable for operation with single stage / multi stage design comprising of the following complete as per specification and as reqd.  </t>
  </si>
  <si>
    <t>The chiller must be able to unload from 100% to 20% at constant condenser inlet temperature of 90 Deg.F without surging and without  hot gas bypass</t>
  </si>
  <si>
    <t>Refrigerant - HFC-A1 (Only R134A) or HFO-A1/B1  refrigerant (non-ozone depleting, low global warming potential (GWP)  based refrigerant, as per ASHRAE/NBC 2016 allowed standard )</t>
  </si>
  <si>
    <t>Evaporator fouling factor: 0.0005 (British Units)</t>
  </si>
  <si>
    <t>Condenser fouling factor: 0.001 (British Units)</t>
  </si>
  <si>
    <t xml:space="preserve">Max. IkW / TR at site conditions: 0.64 </t>
  </si>
  <si>
    <t>Max. IkW / TR under AHRI conditions: 0.54 (without K adjustment factor)</t>
  </si>
  <si>
    <t xml:space="preserve">Max. NPLV = 0.37 (Within AHRI 550/590 standard tolerance limit) &amp; Max IPLV = 0.35 </t>
  </si>
  <si>
    <t>Maximum Evaporator Pressure Drop = 6 m</t>
  </si>
  <si>
    <t>Maximum Condenser Pressure Drop = 6 m</t>
  </si>
  <si>
    <t>1 No.-Centrifugal  type compressor semi hermetic complete with automatic capacity control, safety switches, forced feed lubrication system etc. as per specifications and of chiller OEM (Original Equipment Manufacturer) make.</t>
  </si>
  <si>
    <t>1 No.-Suitable capacity squirrel cage induction motor  with class 'F' Insulation suitable for operation on 415±10% volts, 50 HZ, A.C. Supply.</t>
  </si>
  <si>
    <t>1 No. factory fitted unit mounted Variable Speed Drive starter with ammeter with CTs, overload protection ,under voltage protection, protection against phase reversal &amp; independent single phase preventers etc complete as required.The VFD of chiller may preferably be unit mounted, but standalone VFD is also acceptable. In both cases, it should be factory fitted. The chiller and its VFD should be integrated at the chiller OEMs factory, and the VFD coupled chillers performance demonstrated at 4 points (100%, 75%, 50% &amp; 25% of load) prior to dispatch of the chillers and shall be verified during inspection at the factory end.</t>
  </si>
  <si>
    <t>Necessary drive arrangement</t>
  </si>
  <si>
    <t>1 Set- lubrication device consisting of automatic electric oil pump, oil cooler, head tank, oil strainer, automatic pressure regulating mechanism, oil heater, thermal switch etc. as per specifications.</t>
  </si>
  <si>
    <t>1 No - matching shell and tube water cooled condenser  of M.S. shell and integrally fined copper tubes.</t>
  </si>
  <si>
    <t xml:space="preserve">1 No. -matching shell and tube flooded type chiller for centrifugal type units  of M.S.shell and integrally finned copper tubes.                                                                                                                                   </t>
  </si>
  <si>
    <t>1 Lot- Refrigerant piping fittings,valves and accessories to inter connect compressor, condenser, chillers and expansion valve.</t>
  </si>
  <si>
    <t>1 Set - Microprocessor based control panel complete with accessories as per specifications. Controls shall be suitable for hookup to BMS, compatible with BacNet / Modbus as per specifications.</t>
  </si>
  <si>
    <t>Lot - Refrigerant line accessories comprising of safety valves, angle valves, liquid line indications, liquid level control etc.</t>
  </si>
  <si>
    <t>Lot- water flow switches at inlet and outlet of condenser and chiller, water drain and air purge valves wherever required.</t>
  </si>
  <si>
    <t>2 Years comprehensive warranty of chiller after expiry of 2 years defect liability period including refrigerant recharge,oil , filter, sensor etc.  of any nature  ( warranty certificate required from OEM/ as at Annexure 1 (Appendix VII) of General Specification) after commissioning of the system.</t>
  </si>
  <si>
    <t>The OEM shall ensure the availability of the Refrigerant throughout life of the chiller as at Annexure 2 (Appendix VII) of General Specification</t>
  </si>
  <si>
    <t xml:space="preserve">Supply of 800 TR Machine as above (CIF Delhi Port) </t>
  </si>
  <si>
    <t xml:space="preserve">Note:-Custom / excise duty is exempted for IIT Kanpur. Necessary documents shall be provided by the Institute. </t>
  </si>
  <si>
    <t>Delivery, Installation, Testing &amp; Commissioning Part.</t>
  </si>
  <si>
    <t>CHARGES FOR LOCAL TRANSPORTAION,  INSTALLATION TESTING &amp; COMMISSIONING  PART INCLUDING SITC OF REFRIGERANT LEAK DETECTION SYSTEM AS PER SPECIFICATION</t>
  </si>
  <si>
    <t xml:space="preserve">Installation, testing and commissioning  of 800  TR  water cooled centrifugal chiller machine including the followings and in alll respects as per the site requirement and specification. </t>
  </si>
  <si>
    <t>Anti- sweat insulation on the cooler , shell , flow chamber, tube sheets , suction connection and (as necessary) to the auxiliary tubing  as per specification to suite the chilling machine.</t>
  </si>
  <si>
    <t>Initial Charge of HFC A1 ( Only 134A) or HFO -A1/B1 refrigerant as per ASHRAE/NBC 2016 safety standard  and oil.</t>
  </si>
  <si>
    <t>Anti-Vibration / noise mounting  as specified.</t>
  </si>
  <si>
    <t>Victaulic groved coupling for chiller &amp; condensor.</t>
  </si>
  <si>
    <t>RCC foundation for the chilling machine.</t>
  </si>
  <si>
    <r>
      <t>* SITC of refrigerant leak detection &amp; monitoring system compatible with the chiller for all halogen based refrigerants and blends (HFO/HFC), sensitivity of 1 PPM and range- 0-1000 PPM, with 3 alarm level (Low, medium &amp; high), hooter for alarm, control panel for minimum 4 zone ( i.e. for covering min.  4 chillers ) with digital display, alarm for individual zone, including all accessories i.e field sensors, field pipe or tubes, Shielded cable, hanger &amp; support etc complete as required. The controller shall be capable for integration with third party BMS and remote monitoring and conforms to UL STD &amp; compliance with ASHRAE Standard 15, complete as required.(</t>
    </r>
    <r>
      <rPr>
        <b/>
        <sz val="11"/>
        <rFont val="Calibri"/>
        <family val="2"/>
      </rPr>
      <t xml:space="preserve"> Note: For 4 no. chiller's it shall be considered as 1 set</t>
    </r>
    <r>
      <rPr>
        <sz val="11"/>
        <rFont val="Calibri"/>
        <family val="2"/>
      </rPr>
      <t>)                                                                                                                                                                              (2 Years comprehensive warranty after expiry of 2 years defect liability period. ( warranty certificate required from OEM.))</t>
    </r>
  </si>
  <si>
    <t>Local clearance at port, local transportation to FOR IIT Kanpur transit and erection insurance.  (Note: * For 4 no. chiller's, item (f) i.e. refrigerant leak detection &amp; monitoring system shall be considered as 1 set)</t>
  </si>
  <si>
    <t>SITC of chiller plant manager</t>
  </si>
  <si>
    <t xml:space="preserve">Providing Chiller Plant Manager System with Equipment &amp; Associated accessories &amp; Cabling.The chiller plant manager shal be of the same manufacturer/OEM as that of the chilling unit. Chiller plant manager suitable to control and optimize the operation of all the chillers , primary pumps, secondary variable speed pumps,condenser pumps,expansiontank,air degasser, dirt separator  and motorized valves in efficient way without any manual intervention. CPM should be capable of adding/subtracting the active chillers based on building load, equalize the run time and ensure operation of stand by chiller in case of a failure. Monitoring should be through local display as well as the CPM to be linked with supervisory network (BMS)/ work station vis MODBUS/BACNET for automation of Chillers, valves &amp; Associated Pumping System. Chiller Plant Manager shall be capable of Integration into BMS over industry recognized common platform.Specifications as below
</t>
  </si>
  <si>
    <r>
      <rPr>
        <b/>
        <sz val="11"/>
        <rFont val="Calibri"/>
        <family val="2"/>
      </rPr>
      <t xml:space="preserve">Network controller/Chiller Plant Module </t>
    </r>
    <r>
      <rPr>
        <sz val="11"/>
        <rFont val="Calibri"/>
        <family val="2"/>
      </rPr>
      <t xml:space="preserve">- Providing, installing, testing and commissioning of Network Supervisory Controller unit for connecting all controllers to it and transferring data to PC platform. </t>
    </r>
    <r>
      <rPr>
        <b/>
        <sz val="11"/>
        <rFont val="Calibri"/>
        <family val="2"/>
      </rPr>
      <t>(A)</t>
    </r>
    <r>
      <rPr>
        <sz val="11"/>
        <rFont val="Calibri"/>
        <family val="2"/>
      </rPr>
      <t xml:space="preserve"> The unit shall comply following codes and standards: UL and CE. </t>
    </r>
    <r>
      <rPr>
        <b/>
        <sz val="11"/>
        <rFont val="Calibri"/>
        <family val="2"/>
      </rPr>
      <t>(B)</t>
    </r>
    <r>
      <rPr>
        <sz val="11"/>
        <rFont val="Calibri"/>
        <family val="2"/>
      </rPr>
      <t xml:space="preserve"> The unit shall support OPEN STANDARD protocol BACnet and Modbus.</t>
    </r>
    <r>
      <rPr>
        <b/>
        <sz val="11"/>
        <rFont val="Calibri"/>
        <family val="2"/>
      </rPr>
      <t>(C)</t>
    </r>
    <r>
      <rPr>
        <sz val="11"/>
        <rFont val="Calibri"/>
        <family val="2"/>
      </rPr>
      <t xml:space="preserve"> Shall be able to store reports and event logs. </t>
    </r>
    <r>
      <rPr>
        <b/>
        <sz val="11"/>
        <rFont val="Calibri"/>
        <family val="2"/>
      </rPr>
      <t xml:space="preserve"> (D) </t>
    </r>
    <r>
      <rPr>
        <sz val="11"/>
        <rFont val="Calibri"/>
        <family val="2"/>
      </rPr>
      <t>WEB ENABLED. The controller shall be  capable of connecting the future expansion DDCs / Integrators. The Controller shall be able to support both Modbus &amp; BACnet controllers. It should have at least 3 configurable ports for connectin BACNET/MSTP devices &amp; all these ports should be capable to work as Modbus port. Each port should be able to take at least 60 DDCs in a single loop. It should be capable of storing data at least for 72 hours without any battery in case of power failure &amp; should have micro SD card for backup recovery. It should be web enabled and should be able to work with any kind of search engine, it should have wi-fi capability to connect with remote devices. It should freely support Android and MAC mobile applications for remotely managing the system through GPRS for wi-fi connectivity without any additional cost. :-1Set</t>
    </r>
  </si>
  <si>
    <r>
      <rPr>
        <b/>
        <sz val="11"/>
        <rFont val="Calibri"/>
        <family val="2"/>
      </rPr>
      <t>Work station/ Central computer</t>
    </r>
    <r>
      <rPr>
        <sz val="11"/>
        <rFont val="Calibri"/>
        <family val="2"/>
      </rPr>
      <t>:  Central computer (core i7, 10th generation industrial model) with 40" LED monitor, latest windows licensed software, 16 GB RAM, 1TB hard disk, etc.  Computer shall have all the required softwares for CPM functioning and shall complete with monitoring and control functions, system database to collect &amp; store access points, analogue points, status points, accumulator points, historical &amp; event data, event management, alarm management, reporting software, etc.  The system shall have the facility to integrate with third party systems using the Bacnet or Lon works protocols.  Software shall be Multi User web based software. - 1 set</t>
    </r>
  </si>
  <si>
    <r>
      <rPr>
        <b/>
        <sz val="11"/>
        <rFont val="Calibri"/>
        <family val="2"/>
      </rPr>
      <t>Graphical Software</t>
    </r>
    <r>
      <rPr>
        <sz val="11"/>
        <rFont val="Calibri"/>
        <family val="2"/>
      </rPr>
      <t>:-Supplying, Testing and Commissioning of the Graphical Software  providing the facility to create / provide the following, static and animate the Graphics, Navigation between pages, display of logs, changing the time zones.The CPM platform shall natively support standard communication protocols such as Modbus and BACnet™. The software should be Web Based Software Required to remotely monitor the system for 5 concurrent users. :- 1 Lot</t>
    </r>
  </si>
  <si>
    <t>DDC Controller with panel, having a processor of 32 bit 50 MHZ.  The controller shall support easy graphical programming and shall be able to store the program in the controller rather than store in the PC.  It should include lockable mounting cabinets duly powder coated connector strip, internal wiring, etc. -</t>
  </si>
  <si>
    <t xml:space="preserve"> Field sensors.  Minimum requirement of field sensors for chillers, pumps etc all are included.  Any more sensors required as per I/O summary and for proper functioning of CPM shall be included. </t>
  </si>
  <si>
    <t>Integrator - lot</t>
  </si>
  <si>
    <t>Note: 2 Years comprehensive warranty of CPM after expiry of 2 years of defect liability period including software upgradation, sensor's upgradation etc.  of any nature   after commissioning of the system (warranty certificate required from OEM).</t>
  </si>
  <si>
    <t>Plant manager as described above</t>
  </si>
  <si>
    <t>CLOSED EXPANSION TANKS (WITH BUILT-IN DEGASSER, AUTOMATIC PRESSURISATION AND AIR SEPARATOR)</t>
  </si>
  <si>
    <t>Note: 2 Years comprehensive warranty of closed expansion tank after expiry of 2 years of defect liability period including software upgradation, sensor's upgradation etc.  of any nature  ( warranty certificate required from OEM/ as at Annexure 4 (Appendix VII) of General Specification) after commissioning of the system.</t>
  </si>
  <si>
    <t xml:space="preserve">   5000 Litres </t>
  </si>
  <si>
    <t xml:space="preserve"> Dirt Separator</t>
  </si>
  <si>
    <t>Supply, Installation, Testing &amp; Commissioning of Microbubble  dirt separator on the return water line located at the pump suction of Requiste Capacity atleast 9600 USGPM water flow of size 600 mm, OEM Selected dia inlet outlet, Max Operating Pressure 16 Bar. The separator should be complete with MS Shell, high capacity auto air vent, service valve, non return valve, butterfly valve connection for makeup water inlet, flanges, etc. Ball Valve shall be provided at bottom to drain the collected dirt particles.  The separating media should be non clogging in nature. The dirt separator should be capable of of removing dirt particles upto 4 micron to 5 micron size and have magnetic separation as well. The pressure drop across the dirt separator should not be more than 0.5 bar. The separator should be in accordance with PED 2014/68/EU directives. Manufactured and designed In accordance with Pressure Equipment Directive 2014/68/EU. The cylindrical vessel shall be manufactured from welded steel.Material shall be EN/ISO: S235JR+N. Inlet and outlet of the unit shall be via horizontally-opposed, coaxial flanged connections in accordance with EN 1092-1 PN 10. Selection sheet to be submitted by vendor.</t>
  </si>
  <si>
    <t>Note: 2 Years comprehensive warranty of Dirt Separator after expiry of 2 years of defect liability period   ( warranty certificate required from OEM/as at Annexure 4 (Appendix VII) of General Specification) after commissioning of the system.</t>
  </si>
  <si>
    <t>PUMPING SYSTEM</t>
  </si>
  <si>
    <t xml:space="preserve">Primary Skid mounted Chilled water pumps with constant speed Pumping system. </t>
  </si>
  <si>
    <r>
      <t xml:space="preserve">1920 USGPM flow at 12 Mt -5Nos.(4W+1S)- </t>
    </r>
    <r>
      <rPr>
        <b/>
        <sz val="11"/>
        <rFont val="Calibri"/>
        <family val="2"/>
      </rPr>
      <t>22KW. Complete as above</t>
    </r>
  </si>
  <si>
    <t>The above System includes 5 nos of Pumps along with Skid,Suction &amp; Discharge headers and Valves completely Factory Assembled as a Unit as per specification</t>
  </si>
  <si>
    <t>Note:- 2 Years comprehensive warranty of Pump after expiry of 2 years of defect liability period  ( warranty certificate required from OEM/as at Annexure 3 (Appendix VII) of General Specification) after commissioning of the system</t>
  </si>
  <si>
    <t xml:space="preserve">Secondary Skid mounted Chilled water pumps with Variable speed Pumping system with Motor Mounted IP55 VFD </t>
  </si>
  <si>
    <t>DESCRIPTION OF VARIABLE SPEED SECONDARY PUMPING SYSTEM:</t>
  </si>
  <si>
    <r>
      <t>1920 USGPM flow at 25 Mt -5Nos.(4W+1S)- 45</t>
    </r>
    <r>
      <rPr>
        <b/>
        <sz val="11"/>
        <rFont val="Calibri"/>
        <family val="2"/>
      </rPr>
      <t>KW complete as above.</t>
    </r>
  </si>
  <si>
    <t>The above System includes 5 nos of Pumps with integrated/mounted VFD on Motors,variable speed pumping system as described above with microprocessor based Controller Panel with Display complete along with Skid,Suction &amp; Discharge headers and Valves completely Factory Assembled as a Unit</t>
  </si>
  <si>
    <t>SKID MOUNTED VERTICAL INLINE VARIABLE TERTIARY WATER PUMP AND VARIABLE SPEED PUMPING SYSTEM :</t>
  </si>
  <si>
    <r>
      <t>720 USGPM flow at 20 Mt head (2W+1S) -</t>
    </r>
    <r>
      <rPr>
        <b/>
        <sz val="11"/>
        <rFont val="Calibri"/>
        <family val="2"/>
      </rPr>
      <t>15 KW with IP55 Controller Panel, for-Building 1 ( Aerospace Enineering Building,)</t>
    </r>
  </si>
  <si>
    <r>
      <t>960 USGPM flow at 25 Mt head (2W+1S) -</t>
    </r>
    <r>
      <rPr>
        <b/>
        <sz val="11"/>
        <rFont val="Calibri"/>
        <family val="2"/>
      </rPr>
      <t>22 KW with IP55 Controller Panel-for Buildings 2,3 &amp; 4 (S&amp; T Building, Engg. Core Lab &amp; Research Labs building)</t>
    </r>
  </si>
  <si>
    <r>
      <t xml:space="preserve">300 USGPM flow at 20 Mt head (2W+1S) - </t>
    </r>
    <r>
      <rPr>
        <b/>
        <sz val="11"/>
        <rFont val="Calibri"/>
        <family val="2"/>
      </rPr>
      <t>7.5 KW with IP55_Controller Panel-Building 5 ( Earth Science Bldg.)</t>
    </r>
  </si>
  <si>
    <r>
      <t>300 USGPM flow at 20 Mt head (2W+1S) - 7.5</t>
    </r>
    <r>
      <rPr>
        <b/>
        <sz val="11"/>
        <rFont val="Calibri"/>
        <family val="2"/>
      </rPr>
      <t xml:space="preserve"> KW withController Panel-Building 6 (CEM Building)</t>
    </r>
  </si>
  <si>
    <t>The above System includes 3 nos of Pumps for each set with integrated/mounted VFD on Motors,variable speed pumping system as described above with microprocessor based Controller Panel with Display complete along with Skid,Suction &amp; Discharge headers and Valves completely Factory Assembled as a Unit</t>
  </si>
  <si>
    <t>SKID MOUNTED CONDENSER WATER PUMPS:</t>
  </si>
  <si>
    <t>2400 USGPM flow at 22 Mt head (4W+1S)- 45 KW Motor</t>
  </si>
  <si>
    <t>The above System includes 5 nos of Pumps with  Motors, along with Skid,Suction &amp; Discharge headers and Valves completely Factory Assembled as a Unit as per specification.</t>
  </si>
  <si>
    <t>Induced Draft Type  Twin Cell Cooling Tower</t>
  </si>
  <si>
    <t>Supply, Installation, Testing and Commissioning of Twin cell, FRP type cooling tower shall be suitable for 900 TR (450TR each cell),  with induced draft counter flow cooling tower of rectangular / square shape with fan, TEFC, IE-03/ IE5 motor with protection class of IP65,with direct drive set mechanism with FRP axial fan assembly with SS304 hub, PVC fills, drain, over flow, quick fills, float valve, equalizer line connection, .001% drift rate drift eliminators (Eurovent certified), hot water distribution system, FRP basin minimum 6 mm thickness, etc as per the specifications. The cooling tower fan  shall   be suitable for operation on 415±10% Volts, 50 Hz, 3   Phase AC power supply. The FRP panels shall be factory fabricated. All the MS GI supporting structure ,base frames I beam/C Channel, angles and channels etc. of cooling tower shall be FRP coated . Each cell Heat rejection capacity should be minimum 67, 50,000 BTUs/hr. Cooling towers shall be CTI standard 201 certified. The FRP panels and casing shall be minimum 5 mm thick using unsaturated polyster resin with UV protected gel coat. The tower fills shall be UV protected high efficiency low clog uPVC virgin PVC type. The microcellular polyurethrane based vibration isolators is also included in the scope of cooling towers. The rate includes all the pre FRP coated MS GI supporting structure ,base frames I beam/C Channel, angles and channels for successful commissioning of the cooling tower as per specification.</t>
  </si>
  <si>
    <t>a.  Max. wet  bulb  temperature :    83 F (28.3C)</t>
  </si>
  <si>
    <t xml:space="preserve">b.  Temperature  of  water  </t>
  </si>
  <si>
    <t xml:space="preserve">     entering  cooling  tower        :    100 F (37.7 C)</t>
  </si>
  <si>
    <t xml:space="preserve">c.  Temperature  of  water  </t>
  </si>
  <si>
    <t xml:space="preserve">      leaving  cooling   tower         :   90 F (32.2 C)</t>
  </si>
  <si>
    <t xml:space="preserve">d.  Water flow rate per tower   :  2400 USGPM </t>
  </si>
  <si>
    <t>e.   Minimum efficiency of motors :   90%</t>
  </si>
  <si>
    <r>
      <rPr>
        <b/>
        <sz val="11"/>
        <rFont val="Calibri"/>
        <family val="2"/>
      </rPr>
      <t>Twin cell</t>
    </r>
    <r>
      <rPr>
        <sz val="11"/>
        <rFont val="Calibri"/>
        <family val="2"/>
      </rPr>
      <t xml:space="preserve"> cooling towers</t>
    </r>
    <r>
      <rPr>
        <b/>
        <sz val="11"/>
        <rFont val="Calibri"/>
        <family val="2"/>
      </rPr>
      <t xml:space="preserve"> </t>
    </r>
    <r>
      <rPr>
        <sz val="11"/>
        <rFont val="Calibri"/>
        <family val="2"/>
      </rPr>
      <t>as described above.</t>
    </r>
  </si>
  <si>
    <t>Note:-2 Years of  comprehensive warranty of the cooling tower after expiry of 2 years of defect liability period ( warranty certificate required from OEM/as at Annexure 5 (Appendix VII) of General Specification) after commissioning of the system.</t>
  </si>
  <si>
    <t xml:space="preserve">CHILLED WATER PIPELINE &amp;  VALVES </t>
  </si>
  <si>
    <t>MS Pipes:</t>
  </si>
  <si>
    <t>Supplying, fixing, testing and commissioning of chilled water pipes of following sizes of MS 'C' class along with necessary, support, clamps, vibration isolators and fittings such as bends,tees etc.but excluding valves, strainers, gauges etc. adequately supported on rigid supports duly painted/buried in ground excavation and refilling etc. as per specification and as required complete in all respect.  Note:-The Pipes size 150mm &amp; below shall be M.S. 'C' class as per IS : 1239 and pipes size above 150mm shall be welded black steel pipe heavy class as per IS: 3589, from minimum 6.35mm thick M.S. Sheet for pipes upto 250 mm dia. And from minimum 8mm thick MS sheet for pipes of 300 mm dia and above.</t>
  </si>
  <si>
    <t>600 mm dia (8 mm thick)</t>
  </si>
  <si>
    <t>350mm dia ( 8mm thick)</t>
  </si>
  <si>
    <t>300mm dia ( 8mm thick)</t>
  </si>
  <si>
    <t>250mm dia ( 6.35mm thick)</t>
  </si>
  <si>
    <t>200mm dia (6.35mm thick)</t>
  </si>
  <si>
    <t>150mm dia MS "C" Class</t>
  </si>
  <si>
    <t>125 mm dia MS "C" Class</t>
  </si>
  <si>
    <t>100mm dia MS "C" Class</t>
  </si>
  <si>
    <t>80mm dia MS "C" Class</t>
  </si>
  <si>
    <t>65mm dia MS "C" Class</t>
  </si>
  <si>
    <t>50mm dia MS "C" Class</t>
  </si>
  <si>
    <t>PRE-INSULATED MS PIPE- AL cladded</t>
  </si>
  <si>
    <t>Supplying, laying/ fixing, testing and commissioning of following nominal sizes ofchilled water piping plumbing inside the building (with necessary support, clamps, vibration isolators and fittings but excluding valves, strainers, gauges etc.) duly insulated with fire retardant quality expanded polystrene moulded pipe section of density 20 kg/cu.m after a thick coat of cold setting adhesive (CPRX compound) wrapping with 500g polythene faced hessain and finally applying 0.63mm aluminium sheet cladding complete with type3 , grade 1 roofing feltstrip(as per IS:1322 as amended up to date) at joints repairing of damage to building etc. as per specifications and as required complete in all respect</t>
  </si>
  <si>
    <t>350mm dia ( 8mm thick) (75 mm thick insulation)</t>
  </si>
  <si>
    <t>300mm dia ( 8mm thick)  (75 mm thick insulation)</t>
  </si>
  <si>
    <t>250mm dia ( 6.35mm thick)  (75 mm thick insulation)</t>
  </si>
  <si>
    <t>200mm dia (6.35mm thick)  (75 mm thick insulation)</t>
  </si>
  <si>
    <t>150mm dia MS "C" Class     (75 mm thick insulation)</t>
  </si>
  <si>
    <t>100mm dia MS "C" Class      (50 mm thick insulation)</t>
  </si>
  <si>
    <t>80mm dia MS "C" Class        (50 mm thick insulation)</t>
  </si>
  <si>
    <t>65mm dia MS "C" Class     (50 mm thick insulation)</t>
  </si>
  <si>
    <t>50mm dia MS "C" Class     (50 mm thick insulation)</t>
  </si>
  <si>
    <t>INSULATION ON CHILLED WATER LINE</t>
  </si>
  <si>
    <t xml:space="preserve">Supplying &amp; fixing, insulation on existing MS ' C ' class pipe on exposed surface / underground of following sizes  with 75/50 mm thick thermocole ( polystrene) pipe section alongwith hessian cloth, wiremesh, bitumen, &amp; cement - sand plaster, painting two or more coat to give even shade after applying one coat of ordinary paint etc complete as required. </t>
  </si>
  <si>
    <t>600mm dia (75mm Thick)</t>
  </si>
  <si>
    <t>300mm dia (75mm Thick)</t>
  </si>
  <si>
    <t>250mm dia (75mm Thick)</t>
  </si>
  <si>
    <t>200mm dia(75mm Thick)</t>
  </si>
  <si>
    <t>150 mm dia(50mm Thick)</t>
  </si>
  <si>
    <t>100 mm dia(50mm Thick)</t>
  </si>
  <si>
    <t>80 mm dia(50mm Thick)</t>
  </si>
  <si>
    <t>65 mm dia(50mm Thick)</t>
  </si>
  <si>
    <t>50 mm dia(50mm Thick)</t>
  </si>
  <si>
    <t>Butterfly Valves:</t>
  </si>
  <si>
    <t>Supplying and fixing of PN-16 butterfly valves cast iron body and SS disc of size 200 mm to 400 mm gear type with removable wheel and below 200 mm with hand lever operated including nut, bolt, flanges, gasket and insulation with thermocole/PUF/ Nitrile rubber as kind of existing pipe, painting with enamel / weather paint single / double coat asper standard  specification as complete as reqd.</t>
  </si>
  <si>
    <t>150 mm dia</t>
  </si>
  <si>
    <t xml:space="preserve">125 mm dia </t>
  </si>
  <si>
    <t>100 mm dia</t>
  </si>
  <si>
    <t>80 mm dia</t>
  </si>
  <si>
    <t>65 mm dia</t>
  </si>
  <si>
    <t>50 mm dia</t>
  </si>
  <si>
    <t>Motorised Butterfly Valve</t>
  </si>
  <si>
    <t>Providing &amp; fixing in position  the following Motorised Butterfly Valves made of  cast iron body and SS disc of size with necessary actuator &amp; control wiring. Butterfly valves can be operated manually with wheel operated and shall conform to PN-16 rating as per the specifications. Quoted price shall be inclusive of insulation as per the specifications.The valve shall be BMS compatible.</t>
  </si>
  <si>
    <t xml:space="preserve">300mm dia </t>
  </si>
  <si>
    <t xml:space="preserve">250mm dia </t>
  </si>
  <si>
    <t>200mm dia</t>
  </si>
  <si>
    <t>Ball Valve</t>
  </si>
  <si>
    <t>Providing and fixing in position the following SS Ball Valves of PN16 rating as per the specifications. Quoted price shall be inclusive of accessories and  insulation as per the specifications.</t>
  </si>
  <si>
    <t>50mm dia</t>
  </si>
  <si>
    <t>40mm dia</t>
  </si>
  <si>
    <t>32mm dia</t>
  </si>
  <si>
    <t>25mm dia</t>
  </si>
  <si>
    <t>20/15mm dia</t>
  </si>
  <si>
    <t>Manual Balancing Valve</t>
  </si>
  <si>
    <t>Providing and fixing in position the following specified make balancing valves. Balancing valves shall conform to PN-16 rating as per the specifications. Quoted price shall be inclusive of insulation as per the specifications.</t>
  </si>
  <si>
    <t>Purge Valve</t>
  </si>
  <si>
    <t>Providing    and    fixing   in   position   the  following automatic purge valves. Purge valves shall conform to PN-16 rating.</t>
  </si>
  <si>
    <t>Pressure Gauge</t>
  </si>
  <si>
    <t>Providing and fixing in position industrial type pressure gauges constructed out of SS 304 material. SS siphon shall be factory insulated with closed cell elastomeric insulation in tubing form.Pressure gauges shall be factory fitted with a ball valve at the tube.</t>
  </si>
  <si>
    <t>Therometer</t>
  </si>
  <si>
    <t>Supply and fixing in position V-form industrial type thermometers as per the specifications.</t>
  </si>
  <si>
    <t>GI Pipe</t>
  </si>
  <si>
    <t>Providing and fixing in position the following GI medium class pipes for condensate drain cut to required lengths &amp; installed with all screwed joints and providing and fixing  position the necessary elbows, tees &amp; reducers.</t>
  </si>
  <si>
    <t xml:space="preserve"> 40mm dia</t>
  </si>
  <si>
    <t xml:space="preserve"> 32mm dia</t>
  </si>
  <si>
    <t xml:space="preserve">  25mm dia</t>
  </si>
  <si>
    <t>Hydronic water balancing</t>
  </si>
  <si>
    <t>Carrying out on site hydronic water balancing for chilled water as well as condenser water circuits for complete system through suitable software and calibrated testing equipments.</t>
  </si>
  <si>
    <t>CONDENSER WATER PIPELINE &amp; VALVES</t>
  </si>
  <si>
    <t xml:space="preserve">Supplying, fixing, testing and commissioning of condenser water pipes of following sizes of MS 'C' class along with necessary support, clamps, vibration isolators and fittings such as bends,tees etc.but excluding valves, strainers, gauges etc. adequately supported on rigid supports duly painted/buried in ground excavation and
refilling etc. as per specification and as required complete in all respect.
</t>
  </si>
  <si>
    <t>1250mm dia MS "C" Class</t>
  </si>
  <si>
    <t>Supplying and fixing of PN-16 butterfly valves cast iron body and SS disc of size 200 mm to 400 mm gear type with removable hand lever and below 200 mm with hand lever operated including nut, bolt, flanges, gasket and painting with enamel / weather paint single / double coat as per standard  specification as complete as reqd.</t>
  </si>
  <si>
    <t>Providing &amp; fixing in position  the following Motorised Butterfly Valves with necessary actuator &amp; control wiring. Butterfly valves can be operated manually with wheel operated and shall conform to PN-16 rating as per the specifications. The valve shall be BMS compatible.</t>
  </si>
  <si>
    <t xml:space="preserve">350mm dia </t>
  </si>
  <si>
    <t>Providng and fixing in position the following size SS Ball Valves as per the specifications. .</t>
  </si>
  <si>
    <t>Manul Balancing Valve</t>
  </si>
  <si>
    <t xml:space="preserve">Providing and fixing in position the following specified make balancing valves. Balancing valves shall conform to PN-16 rating as per the specifications. </t>
  </si>
  <si>
    <t xml:space="preserve">200mm dia </t>
  </si>
  <si>
    <t>POT strainer</t>
  </si>
  <si>
    <t xml:space="preserve">Providing  and  fixing  in  position  the  following size 'pot' strainers made of cast iron and ss screen complete. </t>
  </si>
  <si>
    <t>Y strainer</t>
  </si>
  <si>
    <t>Providing  and  fixing  in  position  the  following 'Y' strainers complete.</t>
  </si>
  <si>
    <t xml:space="preserve"> 25mm dia</t>
  </si>
  <si>
    <t>Expansion Belows</t>
  </si>
  <si>
    <t>Supply &amp; Installation of neoprene rubber expansion belows with integral reinforced rubber flanges, guide rods on both sides at  inlet and outlet of  water chilling machines, chilled /hot water pumps, of approved  make.</t>
  </si>
  <si>
    <t xml:space="preserve"> 350mm dia </t>
  </si>
  <si>
    <t>250 mm dia</t>
  </si>
  <si>
    <t>WATER FILTERATION AND SOFTENING PLANT WITH MAKE UP TANK</t>
  </si>
  <si>
    <t>Supply, installation, testing and commissioning of Water Softener Plant
The water softening plant shall consist of multi-grade sand &amp; gravel filter and high exchange capacity resin based water softening plant with a by-pass arrangement and  complete piping (GI/CPVC)  work for interconnection of plants  and connection with pumps, Pressure gauge at inlet and outlet of all all pressure vessels, Valves etc complete in all respect.
Details as below ( 2 years Comprehensive warranty after expiry of 2 years of DLP is included in the scope of works )</t>
  </si>
  <si>
    <t xml:space="preserve"> SOFTENING PLANT :-</t>
  </si>
  <si>
    <t xml:space="preserve">
1. Min. flow rate : 60 m3/hr with minimum regeneration capacity of 15 lakh ltr. per salt charging.
2. Source of Water Supply : From sand filter 
3. Outlet Water Hardness After Treatment : Less than Five (5) ppm 
4. Water Inlet Pressure : 1 Kg/cm2 (Approx.)
5. Max. pressure drop across unit : 0.5 kg/cm2 
6. Shape : Cylindrical &amp; Vertical , suitable for Out-door Installation 
7. Duration of Operation : Continuous Operation, 21 x 7 Hours / Week 
8. Resin Regeneration : Through Brine Solution 
9. Material of Construction : Mild Steel, IS: 2026 
a) Cylinder Wall Thickness : 8 mm (min.) 
b) Bed Plate : 10 mm (min.) 
c) Supports : Mild Steel Structural Legs with Base Plate 
10. Painting : 
a) External : Two(2) coats Resin Based Epoxy Paint of Approved Shade 
11. Filling Media : 
a) Resin - 220 Na 
b) Gravel 
12. Brine Dosing System : 
a) Brine Solution Tank : PVC Tank of suitable capacity  or as  recommended by manufacturer including pump if required.
13. Accessories : 
a) Brine Solution Tank shall be of PVC material of construction 
Qty. : 1 no.</t>
  </si>
  <si>
    <t xml:space="preserve">       MULTI GRADE SAND &amp; GRAVEL FILTER </t>
  </si>
  <si>
    <t xml:space="preserve">
1. Max. flow rate :60 m3/hr 
2. Water Inlet Pressure : 1 Kg/cm2 (Approx.)
3. Max. pressure drop across unit : 0.5 kg/cm2 
4. Shape : Cylindrical &amp; Vertical , suitable for Out-door Installation 
5. Duration of Operation : Continuous Operation, 24 x 7 Hours / Week 
6. Filling Media : Treated Sand &amp; Graded Gravel 
7. Material of Construction : Mild Steel, IS: 2026 
a) Cylinder Wall Thickness : 8  mm (min.) 
b) Bed Plate :10  mm (min.) 
c) Supports : Mild Steel Structural Legs with Base Plate 
8. Painting : 
a) External : Two(2) coats Resin Based Epoxy Paint of Approved Shade                   Qty. : 1 no.                                  
</t>
  </si>
  <si>
    <t>MGF FEED PUMP</t>
  </si>
  <si>
    <t>Supply installation testing and commissioning of monoblock water pumps with SS  shaft and inpeller, Class  ‘F’ insulation, Replaceable wearing parts, Models with IP55 protection including all inlet pipe, outlet pipe connection, float valves, SS butterfly/ Ball valve etc complete in all respect.</t>
  </si>
  <si>
    <t>Chilled Water flow rate        :  Min. 60 m3/hr</t>
  </si>
  <si>
    <t xml:space="preserve">Head                                       :   Min. 35 m </t>
  </si>
  <si>
    <t>Qty. : 2 nos.</t>
  </si>
  <si>
    <t>Water Softening plant System  as  described above. ( 1set = 1no. Softener+1 no. sand filter+ 2nos. Feed pumpset)</t>
  </si>
  <si>
    <t>PVC TANK</t>
  </si>
  <si>
    <t>Supplying and  fixing of 10000 ltrs. ( 2x5000 ltrs.)  water storage PVC tank (Triple layer) i/c connecting inlet &amp; outlet, float valve i/c placing at terrace, making holes, overflow pipe and nipples, PVC-GI fitting,  providing supports for fixing/clamping the tank including complete with high &amp; low indicator/sensor for filling pump start and stop arrangement, piping connections float valves,drain valves,over flow connection. make syntax or equivalent.</t>
  </si>
  <si>
    <t>G.I PIPE</t>
  </si>
  <si>
    <t>Supplying, laying/ fixing, testing and commissioning of  G.I  'B' class pipe of following sizes  for drain water piping on surface / underground  (including fabrication of bends, tees, reducers) with support and fittings as per standard specification complete as required.</t>
  </si>
  <si>
    <t>80 mm</t>
  </si>
  <si>
    <t>65 mm</t>
  </si>
  <si>
    <t>50 mm</t>
  </si>
  <si>
    <t>40 mm</t>
  </si>
  <si>
    <t>25 mm</t>
  </si>
  <si>
    <t>SS BALL VAVE</t>
  </si>
  <si>
    <t>Supply and fixing of ss ball valve of following size with socket and nipple of approved make or equivalent complete as required.</t>
  </si>
  <si>
    <t>Nitrile insulation for PVC Tank/ pipe/duct etc.</t>
  </si>
  <si>
    <t>Providing &amp; fixing of thermal insulation with UV-protection layerand  without Aluminium faced nitral rubber / closed cell expended polyethylene insulation of following thickness. The insulation shall be as per specification.</t>
  </si>
  <si>
    <t>19 mm</t>
  </si>
  <si>
    <t>BUTTERFLY VALVE</t>
  </si>
  <si>
    <t>Supplying and fixing of PN-16 butterfly valves cast iron body and SS disc of size 200 mm to 400 mm gear type with removable hand lever and below 200 mm with hand lever operated including nut, bolt, flanges, gasket and insulation with thermocole/PUF/ Nitrile rubber as kind of existing pipe, painting with enamel / weather paint single / double coat as per standard  specification as complete as reqd.</t>
  </si>
  <si>
    <t xml:space="preserve">100mm dia </t>
  </si>
  <si>
    <t xml:space="preserve">80mm dia </t>
  </si>
  <si>
    <t xml:space="preserve">65mm dia </t>
  </si>
  <si>
    <t>ELECTRICAL WORKS</t>
  </si>
  <si>
    <t>ELECTRICAL PANELS</t>
  </si>
  <si>
    <t xml:space="preserve">For all Panel, the rate includes necessary connected minor civil/foundation works,if required and necessary supports as required at site. No extra payment will be made for the same. As mentioned in SLD, smart energy meter(3 phase) multifunction type ( BMS/AMI Compatible for energy auditing ) shall be provided in all panels incomer and Main Switch Board outgoings with necessary CTs, PTs, control switches like MPCB, MCB, ELCB, RCBOs and all other necessary accessories as per the specification and drawing. All the meters should have RS 485 modbus output for BMS integration and also All ACB &amp; MCCB should have dedicated potential free contacts (ON/OFF) &amp; TRIP status to monitor mentioned status from BMS system.
</t>
  </si>
  <si>
    <t>PANEL-A main panel for Chiller's</t>
  </si>
  <si>
    <t>INCOMING :</t>
  </si>
  <si>
    <t>a.  1250 Amps, EDO 50KA ACB with microprocessor base &amp; with trip alarm contact --- 1No</t>
  </si>
  <si>
    <t>b.  smart energy meter(3 phase) multifunction type ( BMS/AMI Compatible for energy auditing )  of class 1.0 to read KWH, frequency , power factor, reactive power and RS 485 port. Microswitch for trip indication, digital ammeter, digital voltmeter, A set  of CT's, RYB LED type phase indication, trip, ON-OFF indication lights,phase reversal protection system and nutral link  -- 01 set.</t>
  </si>
  <si>
    <t>BUSBARS :</t>
  </si>
  <si>
    <t>1600A Bus Bars shall be air insulated and made of high conductivity, high strength aluminum alloy of grade E91E of IS5082PVC,  heat   shrunk insulated, supported on DMC/SMC having fault level of 50 KA for 1 second.</t>
  </si>
  <si>
    <t>OUTGOING :</t>
  </si>
  <si>
    <t>b.  Multifunction meter of class 1.0 to read KWH, frequency , power factor, reactive power and RS 485 port. Microswitch for trip indication, digital ammeter, digital voltmeter, A set  of CT's, RYB LED type phase indication, trip, ON-OFF indication lights and neutral link  -- 01 set.</t>
  </si>
  <si>
    <t>Electrical panel  as described above.</t>
  </si>
  <si>
    <t>PANEL-B, SUB-MAIN PANEL FOR PRIMARY CHILLER PUMP.</t>
  </si>
  <si>
    <t>a.  500 Amps FP MCCB, 36KA with microprocessor base and shunt release, spreder terminal, extended rotory handle, AUX. contact &amp; trip alarm complete as required --- 1No</t>
  </si>
  <si>
    <t>b.  smart energy meter(3 phase) multifunction type ( BMS/AMI Compatible for energy auditing )  of class 1.0 to read KWH, frequency , power factor, reactive power and RS 485 port. Microswitch for trip indication, digital ammeter, digital voltmeter, A set  of CT's, RYB LED type phase indication, trip, ON-OFF indication lights and neutral link  -- 01 set.</t>
  </si>
  <si>
    <t xml:space="preserve"> Bus Bars shall be air insulated and made of high conductivity, high strength aluminum alloy of grade E91E of IS5082PVC,  heat   shrunk insulated, supported on DMC/SMC having fault level of 50 KA for 1 second </t>
  </si>
  <si>
    <t>a. 80A TP 25KA MCCB thermal base and  spreader terminal, extended rotory handle,  with fully automatic Star/Delta starter with  built  in  single  phasing  preventer, overload   relay  &amp;  star-delta adjustable timer, digital type  ammeter with CT's &amp; selector  switch   for  22 KW  CHW  pumps,  a  set  of  ON &amp; OFF indication lights &amp; START- STOP push buttons --- 05 Sets.</t>
  </si>
  <si>
    <t>b.  Digital ammeter, digital voltmeter, A set  of CT's, RYB LED type phase indication, trip, ON-OFF indication lights and neutral link  -- 01 set.</t>
  </si>
  <si>
    <t>PANEL-C, SUB-MAIN PANEL FOR CONDENSER PUMP</t>
  </si>
  <si>
    <t>a.  630 Amps FP MCCB, 36KA with microprocessor base and shunt release, spreder terminal, extended rotory handle, AUX. contact &amp; trip alarm complete as required --- 1No</t>
  </si>
  <si>
    <t xml:space="preserve"> Busbars shall be air insulated and made of high conductivity, high strength aluminum alloy of grade E91E of IS5082PVC,  heat   shrunk insulated, supported on DMC/SMC having fault level of 50 KA for 1 second </t>
  </si>
  <si>
    <t xml:space="preserve">a. 150A TP MCCB, spreder terminal, extended rotary handle with fully automatic Star/Delta starter with  built  in  single  phasing  preventer, overload   relay  &amp;  star-delta adjustable timer, digital type  ammeter with CT's &amp; selector  switch   for  55KW  CDW  pumps,  a  set  of  ON &amp; OFF indication lights &amp; START- STOP push buttons --- 05 Sets. </t>
  </si>
  <si>
    <t xml:space="preserve">PANEL-D, SUB-MAIN PANEL FOR COOLING TOWERS </t>
  </si>
  <si>
    <t>a.  400 Amps FP MCCB, 36KA with microprocessor base and shunt release, spreder terminal, extended rotory handle, AUX. contact &amp; trip alarm complete as required --- 1No</t>
  </si>
  <si>
    <t>a. 63A TP MCCB, spreder terminal, extended rotary handle with fully automatic Star/Delta starter with  built  in  single  phasing  preventer, overload   relay  &amp;  star-delta adjustable timer, digital type  ammeter with CT's &amp; selector  switch   for 18.5KW  cooling tower motors,  a  set  of  ON &amp; OFF indication lights &amp; START- STOP push buttons ---10 Sets</t>
  </si>
  <si>
    <t>b. 63A MCB-2 SET (Spare)</t>
  </si>
  <si>
    <t>PANEL-E, SUB-MAIN PANEL FOR DG PANEL</t>
  </si>
  <si>
    <t>a. 80A TP 25KA MCCB thermal base and  spreder terminal, extended rotory handle, AUX. contact &amp; trip alarm. Digital ammeter, digital voltmeter, A set  of CT's, RYB LED type phase indication, trip, ON-OFF indication lights and neutral link complete as required-2 Nos.</t>
  </si>
  <si>
    <t xml:space="preserve">b. 200A TP MCCB, spreder terminal, extended rotary handle with fully automatic Star/Delta starter with  built  in  single  phasing  preventer, overload   relay  &amp;  star-delta adjustable timer, digital type  ammeter with CT's &amp; selector  switch   for  55KW  CDW  pumps,  a  set  of  ON &amp; OFF indication lights &amp; START- STOP push buttons --- 02 Sets. </t>
  </si>
  <si>
    <t>c. 63A TP MCCB, spreder terminal, extended rotary handle with fully automatic Star/Delta starter with  built  in  single  phasing  preventer, overload   relay  &amp;  star-delta adjustable timer, digital type  ammeter with CT's &amp; selector  switch   for 18.5KW  cooling tower motors,  a  set  of  ON &amp; OFF indication lights &amp; START- STOP push buttons ---4 Sets</t>
  </si>
  <si>
    <t>d. 63A FP MCB-2 Nos.</t>
  </si>
  <si>
    <t>a. 32A FP MCB-2 Nos.</t>
  </si>
  <si>
    <t>NOTE</t>
  </si>
  <si>
    <t>i)   All ACB feeders shall be draw out type, MCCB feeders shall be fixed type  
ii)  The microprocessor type circuit breaker shall be provide for 250A and above the range 
iii) Below the range of 250A should be thermal magnetic release circuit breaker.
iv) All breakers should have minimum kA rating  as mentioned in BOQ. On non availability of specified braker, immediate higher rating breaker must be provided.
v) All live parts should be shrouded by FRP transparent polycarbonate sheet of 2mm thick
vi) All panels incoming breaker and outgoing breakers of MPCC panel should have over current, Time adjustable short circuit and earth fault releases.
vii) All LT panels outgoing breaker except Main Switch Board breaker should have over current and Time adjustable short circuit.
viii) All panels incoming feeder and outgoing feeders of Main Switch Boardshould have Multi function meter.
ix) Surge Arrester to be provided in all panels incoming feeder                                                           (Current density of aluminium busbar - 0.8A /Sq. mm.)</t>
  </si>
  <si>
    <t xml:space="preserve">POWER CABLES </t>
  </si>
  <si>
    <t xml:space="preserve">The rate includes necessary connected minor civil works if required and necessary supports as required at site. No extra payment will be made for the same. </t>
  </si>
  <si>
    <t>Supply, laying , testing and commissioning of the following size XLPE / PVC, (FRLS) insulated outer sheathed (1100 V grade) aluminium / copper conductor armoured/Unarmoured cable laid in cable tray / clamping in wall/  laid in the cable trench with suitable dressing tags and clamps. Cable tray will be measured and paid separately.</t>
  </si>
  <si>
    <t>Aluminium : Outersheath - XLPE FRLS; Innersheath - PVC</t>
  </si>
  <si>
    <t>Copper : Outersheath - PVC FRLS; Innersheath - PVC</t>
  </si>
  <si>
    <t>3 C 240 Sq.mm XLPE copper armoured Cable ( Main Panel to Chillers)</t>
  </si>
  <si>
    <t>3 C 35 Sq.mm XLPE copper armoured Cable ( Panel to CDWP)</t>
  </si>
  <si>
    <t>3C 25 Sq.mm XLPE copper armoured Cable (Panel to CHWP)</t>
  </si>
  <si>
    <t>3 C 10 Sq.mm XLPE copper armoured Cable (Panel to CT)</t>
  </si>
  <si>
    <t>4 Core 10 Sq.mm PVC Copper armoured Cable</t>
  </si>
  <si>
    <t>4 Core 6 Sq.mm PVC Copper armoured Cable</t>
  </si>
  <si>
    <t>3 Core 6 Sq.mm PVC Copper armoured Cable</t>
  </si>
  <si>
    <t>4 Core 4 Sq.mm PVC Copper armoured Cable</t>
  </si>
  <si>
    <t>3 Core 4 Sq.mm PVC Copper armoured Cable</t>
  </si>
  <si>
    <t>4 Core 2.5 Sq.mm PVC Copper armoured Cable</t>
  </si>
  <si>
    <t>3 Core 2.5 Sq.mm PVC Copper armoured Cable</t>
  </si>
  <si>
    <t>1 Core 25Sq.mm PVC Copper Unarmoured Cable</t>
  </si>
  <si>
    <t>1 Core 16 Sq.mm PVC Copper Unarmoured Cable</t>
  </si>
  <si>
    <t>1 Core 10 Sq.mm PVC Copper Unarmoured Cable</t>
  </si>
  <si>
    <t>1 Core 6 Sq.mm PVC Copper Unarmoured Cable</t>
  </si>
  <si>
    <t>1 Core 4 Sq.mm PVC Copper Unarmoured Cable</t>
  </si>
  <si>
    <t>CABLE TERMINATION</t>
  </si>
  <si>
    <r>
      <t>Supply and termination of the following size cables with suitable double compression glands with suitable size PVC boot and suitable crimping socket, gland earthing by using copper flexible and all other necessary accessories .</t>
    </r>
    <r>
      <rPr>
        <b/>
        <sz val="11"/>
        <rFont val="Calibri"/>
        <family val="2"/>
      </rPr>
      <t xml:space="preserve"> (Aluminium sockets for aluminium cables andd copper sockets for copper cables)</t>
    </r>
  </si>
  <si>
    <t>CABLE TRAYS:</t>
  </si>
  <si>
    <t>Supply and installation following size of perforated with powder coated M.s cable trays with perforation not more than 17.5% in convenient sections, joined with connectors, suspended from the ceiling with M.S. suspenders including bolts &amp; nuts, painting suspenders etc as required.</t>
  </si>
  <si>
    <t>100mm x 50mmx1.6mm Thickness</t>
  </si>
  <si>
    <t>200mm x 50mmx1.6mm Thickness</t>
  </si>
  <si>
    <t>300mm x 62.5mmx2.00 mm thickness</t>
  </si>
  <si>
    <t>450mm x 62.5mmx2.00 mm thickness</t>
  </si>
  <si>
    <t>600mm x 75mmx2.00mm thickness</t>
  </si>
  <si>
    <t>Supplying and installing following size of perforated with powder coating M.S. cable trays bends with perforation not more than 17.5%,, joined with connectors, suspended from the ceiling with M.S. suspenders including bolts &amp; nuts, paintingsuspenders etc as required.</t>
  </si>
  <si>
    <t>Supplying and installing following size of perforated with powder coating M.S. cable trays Tee with perforation not more than 17.5%, joined with connectors, suspended from the ceiling with M.S. suspenders including bolts &amp; nuts, painting suspenders etc as required.</t>
  </si>
  <si>
    <t>225mm x 50mmx1.6mm Thickness</t>
  </si>
  <si>
    <t>Earthing strip</t>
  </si>
  <si>
    <t>Supplying and laying 25 mm X 5 mm G.I strip at 0.50 meter below ground/ on surface as strip earth electrode, including connection/ terminating with G.I. nut, bolt, spring, washer etc. as required. (Jointing shall be done by overlapping and with 2 sets of G.I. nut bolt &amp; spring washer spaced at 50 mm)</t>
  </si>
  <si>
    <t>CONTROL CABLING</t>
  </si>
  <si>
    <t>Supplying and drawing following sizes of FRLS PVC insulated copper conductor, single/multi core cable in the existing surface/ recessed steel/ PVC conduit as required.</t>
  </si>
  <si>
    <t xml:space="preserve">  1C  x   1.5   Sqmm   cable</t>
  </si>
  <si>
    <t xml:space="preserve">  2C  x   1.5   Sqmm   cable</t>
  </si>
  <si>
    <t xml:space="preserve">  3C  x   1.5   Sqmm   cable</t>
  </si>
  <si>
    <t xml:space="preserve">  4C  x   1.5   Sqmm   cable</t>
  </si>
  <si>
    <t>PVC CONDUIT</t>
  </si>
  <si>
    <t>Supplying and fixing of following sizes of medium class PVC
conduit along with accessories in surface/recess including
cutting the wall and making good the same in case of recessed
conduit as required.</t>
  </si>
  <si>
    <t>25mm</t>
  </si>
  <si>
    <t>32mm</t>
  </si>
  <si>
    <t>40mm</t>
  </si>
  <si>
    <t>MS ITEMS:</t>
  </si>
  <si>
    <t>Structural steel work riveted, bolted or welded in built up sections, trusses and framed work, including cutting, hoisting, fixing in position and applying a priming coat of approved steel primer all complete</t>
  </si>
  <si>
    <t>Design, cutting, and fixing of chequered plate of required thickness with required MS angles. Supply and Installation of MS flat / angles / channels supports for various purpose if required with various sizes including cutting,welding,grinding,fixing accessories and one coat of primer &amp; two coats of enamel paints, minor civil works like grouting existing floors and walls etc. as required.(Note: The plate/flat / angles/channels weights will be arrived on the basis of theoretical calculation only).</t>
  </si>
  <si>
    <t>BMS WORK</t>
  </si>
  <si>
    <t>Software and Operator Workstation</t>
  </si>
  <si>
    <t>Supply, installation, testing and commissioning of core i7-4790k or  Xeon E5-1650 v3 processor, Memory of 32 GB, Hard disk size (2x 800 GB Professional/Enterprise SSD with SATA or SAS), Giga speed Network card with 2 GB Graphic card of Resolution 2.560 x 1600 with Onboard Intel  4600 HD Windows latest version, 64 bit Edition or Windows Serverlatest version  and original anti virus software.</t>
  </si>
  <si>
    <t>40 Inch HD Color LED Monitor.</t>
  </si>
  <si>
    <t>Laser jet Printer (A4 size, Colour)</t>
  </si>
  <si>
    <t>Supply, installation, testing and commissioning of Layer 2/3 unmanaged switch with 16 or 24 ports (RJ-45) port. The switch shall have 2 RSTP enabled ports to communicate with other switches to built a ring topology network on CAT6 A cable. The switch shall have 1 GB port to communicate with other switches including Passive components inbuilt 2 SFP ports including SFP modules, rack mountable, SMPS power supply &amp; other termination accessories (Like Pigtails/LIUs/ Convertors/Splicing equipment ,Patch panel, Patch Cord, Etc) complete as per specifications and as required for BMS DDC Panel Networking. The switch to switch distance shall not exceed beyond 80 meters.</t>
  </si>
  <si>
    <t>16 Port Switch -2 no.</t>
  </si>
  <si>
    <t>24 Port Switch -2 no.</t>
  </si>
  <si>
    <t xml:space="preserve">BUILDING MANAGEMENT SYSTEM WEB-BASED SERVER SOFTWARE </t>
  </si>
  <si>
    <t xml:space="preserve">Supply, Installation, Testing &amp; Commissioning of High-quality CAPACTIVE touch 7.0'' panels for technical on-site operation of plants as well as room operation. The Touch Panel shall have  integrated web server and a BACnet/ IP web interface to connect a HTML5 browser to a device on the network. Generic operation and monitoring of plant functions (alarms, schedulers, calendars, set point changes, display of actual values, etc.) </t>
  </si>
  <si>
    <t>PROGRAMMABLE &amp; APPLICATION SPECIFIC CONTROLLER (DDC) - 
UL LISTED/BTL certified.</t>
  </si>
  <si>
    <t xml:space="preserve">Supply, Installation, Testing &amp; Commissioning of True IP Based Standalone 32 Bit Intelligent, BTL Listed &amp; UL certified interoperable DDC as per the specification. Each DDC Controller shall have inbuilt IP port &amp; shall directly connect to the Network switches. The DDC shall be Programmable and Application specific with Real Time clock.The Controller shall have minimum 18 onboard points and can be expandable upto max of 52 points. The DDC must support trending at Controller level. The controller commumnications speed shall be minimum 100 Mbps or as required for proper pairing with the Institute network. All trend data must be created and saved to the automation station to achieve gap-free trend documentation during communication failure. The Operating Voltage shall be AC 24 V, RAM of 128 MByte SDRAM (DDR3) and 512 MByte NAND Flash. The A/D Resolution (analog in) shall be 14 Bit &amp; D/A Resolution (analog out) shall be 12 Bit. No Supervisory Controller/Router shall be acceptable for IP conversion. </t>
  </si>
  <si>
    <t>The above shall be housed in IP 55 vandal proof, lockable &amp; secure MS Cabinets to be supplied along with all necessary switchgear protections as required. Number of controllers shall have spare capacity of 15% for future expansion.</t>
  </si>
  <si>
    <t xml:space="preserve">HVAC </t>
  </si>
  <si>
    <t xml:space="preserve">DDC for Chilled Plant Manager includes Chiller, Primary pumps, Secondary pumps, Condensor Pump , Cooling Tower, tertiary pumps of all the connected eight buildings . </t>
  </si>
  <si>
    <t>Electrical System</t>
  </si>
  <si>
    <t>DDC for DG system</t>
  </si>
  <si>
    <t>DDC for HT/LT panels of Central AC plant</t>
  </si>
  <si>
    <t>SYSTEM INTEGRATION UNITS for 3rd party integrations - UL listed Controllers &amp; BTL label</t>
  </si>
  <si>
    <r>
      <t xml:space="preserve">Supply, Installation, Testing &amp; Commissioning of True IP Based System Integration unit consisting of microprocessor based controller units BTL &amp; UL Listed for third party integration. The same should support operations/ monitoring via portable operator terminal.The controller shall be Native BACnet type with communication via BACnet/LonTalk, Integration platforms and system controllers for third-party devices and systems via KNX, Modbus, M-Bus and other protocols into the automation level via BACnet. The same shall Support operation via local or network-compatible operator units. It should store trend logs and event buffer for a typical duration of up to 30 Days. All the Integrators shall be seperate. 
</t>
    </r>
    <r>
      <rPr>
        <b/>
        <sz val="10"/>
        <rFont val="Calibri"/>
        <family val="2"/>
      </rPr>
      <t>Note:</t>
    </r>
    <r>
      <rPr>
        <sz val="10"/>
        <rFont val="Calibri"/>
        <family val="2"/>
      </rPr>
      <t xml:space="preserve"> No 3rd party make integrator shall be accepted.</t>
    </r>
  </si>
  <si>
    <t>Chillers Integration on Modbus or BacnetIP Protocol</t>
  </si>
  <si>
    <t xml:space="preserve">VFD Integration of secondary pumps &amp; 6 sets of tertiary pumps   on Modbus Protocol </t>
  </si>
  <si>
    <t>DG  to be on Modbus RTU with RS 485 Communication Port</t>
  </si>
  <si>
    <t>Energy Meters ( 22 nos.)  of electrical panels  to be on Modbus RTU with RS 485 Communication Port - 10 Points per Energy Meter</t>
  </si>
  <si>
    <t xml:space="preserve">UPS System Integration on Modbus RTU with RS 485 Communication Port </t>
  </si>
  <si>
    <t>FAS System Integration on Bacnet/IP Protocol &amp; integration of 8 nos. buildings BMS on bacnet/IP protocol</t>
  </si>
  <si>
    <t xml:space="preserve">Lighting to be on Modbus RTU with RS 485 Communication Port </t>
  </si>
  <si>
    <t>Field instruments</t>
  </si>
  <si>
    <t xml:space="preserve">Supplying, installing, testing and commissioning of the following sensors / transducers / transmitters. </t>
  </si>
  <si>
    <t>Supply, Installation, Testing &amp; Commissioning of Immersion temperature sensor 100 mm Pt1000 with Brass Thermowell.</t>
  </si>
  <si>
    <t>Supply, Installation, Testing &amp; Commissioning of Outside air temperature + humidity sensors for measuring outside air temperature. It should be provided with sun sheild and rain protection.</t>
  </si>
  <si>
    <t>Supply, Installation, Testing &amp; Commissioning of In line Type Electromagnetic Water Flow Meter - Dia Size 600 mm</t>
  </si>
  <si>
    <t>Supply, Installation, Testing &amp; Commissioning of Differential Pressure Switch Water</t>
  </si>
  <si>
    <t>Supply, Installation, Testing &amp; Commissioning of Differential Pressure sensor water</t>
  </si>
  <si>
    <t>Supply, Installation, Testing &amp; Commissioning of Water Flow Switch</t>
  </si>
  <si>
    <t>Supply, Installation, Testing &amp; Commissioning of PH Analyser</t>
  </si>
  <si>
    <t>Supply, Installation, Testing &amp; Commissioning of TDS Analyser</t>
  </si>
  <si>
    <t>Supply, Installation, Testing &amp; Commissioning of  Flameproof Level Transmitter</t>
  </si>
  <si>
    <t>Supply, Installation, Testing &amp; Commissioning of  Voltage Transducer</t>
  </si>
  <si>
    <t xml:space="preserve">Cabling and Conduiting </t>
  </si>
  <si>
    <t>Supplying, laying, termination, testing and commissioning of signal cables. (2 core x 1.5 Sq.mm), PVC insulated, Shielded tinned copper conductor cable.</t>
  </si>
  <si>
    <t>Supplying, laying, termination, testing and commissioning of 3 Core 1.5 Sqmm, unarmoured ATC conductor multistranded,  FRLS cable for Powering DDC , Actuators.</t>
  </si>
  <si>
    <t>Supplying, laying, termination, testing &amp; commissioning of CAT 6A unarmoured Cables with required accessories like RJ45 connector etc.</t>
  </si>
  <si>
    <t>Supply, Installation, Testing &amp; Commissioning of MS Conduit 25 mm for Signal &amp; Communication Cable</t>
  </si>
  <si>
    <t>Supply, Installation, Testing &amp; Commissioning of GI Flexible</t>
  </si>
  <si>
    <t>Supplying, installing, testing and commissioning of 2 mm thick GI perforated cable trays of the following sizes complete with angle iron supports/hanging arrangement etc</t>
  </si>
  <si>
    <t>100 x 50</t>
  </si>
  <si>
    <t>200 x 50</t>
  </si>
  <si>
    <t xml:space="preserve">Note:-2 Years of comprehensive warranty of all the BMS components (hardware &amp; software) after expiry of 2 years of defect liability period ( warranty certificate required from OEM/as at Annexure 6 (Appendix VII) of General Specification) after commissioning of the system.The BMS Software user license shall be for 10 years. </t>
  </si>
  <si>
    <t xml:space="preserve">Operation &amp; NCAMC (Non Comprehensive AMC) of the AC Plant </t>
  </si>
  <si>
    <t>Annual operation of AC plant Round the clock (24x7)  basis as per scope of the work (After commissioning of the Central AC Plant).</t>
  </si>
  <si>
    <t xml:space="preserve"> 1st Year</t>
  </si>
  <si>
    <t>2nd Year</t>
  </si>
  <si>
    <t>3rd Year</t>
  </si>
  <si>
    <t>4th Year</t>
  </si>
  <si>
    <t>5th Year</t>
  </si>
  <si>
    <t>6th Year</t>
  </si>
  <si>
    <t>Non Comprehensive AMC (after completion of 2nd year of DLP)</t>
  </si>
  <si>
    <t>Non Comprehensive annual maintenance contract of entire 3200 TR Central AC plant i.e. including all the euiqpments installed under the above project ( after completion of 2nd year of defect liability period.) as per scope of work &amp; specification. (All equipments high side , low side equipments &amp; BMS components).</t>
  </si>
  <si>
    <t>1st Year</t>
  </si>
  <si>
    <t>No</t>
  </si>
  <si>
    <t>Lot</t>
  </si>
  <si>
    <t>Set</t>
  </si>
  <si>
    <t>Nos.</t>
  </si>
  <si>
    <t>Rmt</t>
  </si>
  <si>
    <t>no</t>
  </si>
  <si>
    <t>Mtr</t>
  </si>
  <si>
    <t>set</t>
  </si>
  <si>
    <t>Rmt.</t>
  </si>
  <si>
    <t>Sqm.</t>
  </si>
  <si>
    <t>Mtrs</t>
  </si>
  <si>
    <t>Mtr.</t>
  </si>
  <si>
    <t>No.</t>
  </si>
  <si>
    <t>mtr</t>
  </si>
  <si>
    <t>Kg</t>
  </si>
  <si>
    <t>Month</t>
  </si>
  <si>
    <t>Year</t>
  </si>
  <si>
    <t xml:space="preserve">Tender Inviting Authority: Superintending Engineer IWD IIT Kanpur </t>
  </si>
  <si>
    <t>SUPPLY PART</t>
  </si>
  <si>
    <t xml:space="preserve">Name of Work:SITC of Water Cooled  Central AC plant of capacity 3200  TR (4 nos. centrifugal Chillers each of capacity 800 TR) in IIT Kanpur </t>
  </si>
  <si>
    <r>
      <t xml:space="preserve">Supply, Installation, Testing &amp; Commissioning of automatic  pressurization system with pressureless closed expansion tank  complete with built in degasser, Twin make-up water   pumps including one standby, Pump control unit with touch screen &amp; with incorporated automatic water make-up, pressure switch, non-return  valve, pressure gauges and necessary  isolating  valves. Closed Expansion Tanks shall be capable of acting as air separator as well as  degassing air in the system. Tank shall be of MS construction duly insulated including connection with chilled water line grid, valves, electrical connection complete as per  the  specifications. The whole system duly tested from factory confirming to international standards PED-97/23/EC, IEE, EMC-2014/108/EC directives &amp; should contain replacebale butyl bladder in accordance with DIN EN 13831.  Expansion tanks shall be of following capacities: Total approximate system volume of   400000 ltr. at maximum ambient of 45 Deg C. The static height may be considered as 40  mtrs.  The system shall consist of minimum following components &amp; features:
</t>
    </r>
  </si>
  <si>
    <t xml:space="preserve">a) Twin Pressurization Unit c/w multistage pumps(orientation verticle/horizontal), Flow regulator valve, solenoid valve in spill lines, Safety relief valve, Pressure sensor, Pipe fittings c/w Controller &amp; display.
b)Pressureless Expansion Tank 5000 liters c/w high quality butyl rubber bladder, rupture sensor, weight sensor, coalescing pall rings for active de-aeration, drain cock and adustable feet for height adjustment, as unit is subject to atmosphiric pressue, tank pressure rating should be 5 bar.
c) Flexible Connection: Flexible Connection must include a de-aeration sensor for signaling the controller to continue/stop the active de-aeration.
d) Backflow Preventer c/w, water meter, ball valve and non-return valve, strainer/Particle filter/ and shut-off valve according to DIN 1988 and DIN EN 1717 in top up connection. 
e) Controller with IP 54 rating, display unit showing system content, system pressure and status of the main operating components in realtime.  top up function, flood limitor/shut down function in event of serious leak. 
In case of any fault controller shall display the fault code and generate the alarm.                                                                               Note:-The system pressure is monitored by a control unit with a microprocessor which has IP 54 protection and keeping the pressure within close tolerance limit of+/- 0.2 bar to the set pressure and capable to transfer complete operation information to BMS.                                                                                </t>
  </si>
  <si>
    <t xml:space="preserve">SITC of factory designed, built, tested and assembled Skid Mounted ,Vertical Inline Closed/Split Coupled Single Stage, Single Suction  Centrifugal Pumps suitable for variable flow chilled water recirculation system.Suction and Discharge connections shall be of same size .The pump shall be of top pull up design i.e. the power head(motor,pump head, and impeller) can be removed for maintenance or service while the pump housing shall remains in the pipe work. The mechanical seal should be easily replaceable without damaging pump &amp; motor shaft and also without removal of the suction &amp; discharge pipeline. Impellers shall be made of bronze enclosed type with smooth surface for minimum friction loss, Impeller shall be keyed to the shaft and secured by impeller lock nut.Pump Shaft shall be made of  Stainless Steel. Coupling shall be closed coupled type, the pump stub shaft is fastened directly on the motor shaft with key &amp; set screws. The pump housing shall be with a replaceable bronze neck ring to reduce the amount of liquid running from the discharge side of the impeller to the suction side. All the pumps shall be mounted on a common skid and shall consist of the following :- </t>
  </si>
  <si>
    <t xml:space="preserve">1)Suction and discharge headers 2)Suction guide across each pump 3) Set of butterfly valve, balancing valve &amp; check valve across discharge of each pump 4) Butterfly valve across suction of each pump 5) Pressure Guage 6)Temperature gauge  7)Suction and discharge header pipe support. Pipe work,asessories, pumps shall be suitable for PN-16 rating mounted in a  single skid from  factory fitted.The liquid cavity shall be sealed off at the pump shaft by an internally  flushed mechanical seals to ensure maximum seal face lubrication, heat dissipation and debris removal without vulnerable external flush tubing , and with carbon seal seat vs silicon carbide seal ring . The pump coupling shall be of closed-coupled type with stub shaft. All external and exposed cast iron part of pump have an epoxy-based coating made in cathodic electro-deposition (CED) process. The motor shall be of TEFC Sq.Cage flange mounted, totally enclosed fan-cooled motors with IP 55 enclosure class 'F' insulation, suitable for 415V, 3ph, 50hz power connection. Motor should be 4Pole.  Motor efficiency shall be of IE3,minimum efficiency of pump shall be  70%. Hydrostatic pressiure testing of the complete pumping package skid  to be done at 150% of Maximum working pressure.
Complete Pumpsets, Suc. Valve ,Suc. Diffuser, Delivery Valve, Deliv. Check valve, Common Manifolds &amp; Base frame shall be in complete skid mounted system which shall be factory fitted.
</t>
  </si>
  <si>
    <t xml:space="preserve">SITC of factory designed, built, tested and assembled Skid Mounted ,Vertical Inline Closed/Split Coupled Single Stage, Single Suction  Centrifugal Pumps with integrated IP 55 VFD ( Danfoss FC 102 or equivalent from approved makes) mounted on pump motor, suitable for variable flow chilled water recirculation system.Suction and Discharge connections shall be of same size .The pump shall be of top pull up design i.e. the power head(motor,pump head, and impeller) can be removed for maintenance or service while the pump housing shall remains in the pipe work. The mechanical seal should be easily replaceable without damaging pump &amp; motor shaft and also without removal of the suction &amp; discharge pipeline. Impellers shall be made of bronze enclosed type with smooth surface for minimum friction loss, Impeller shall be keyed to the shaft and secured by impeller lock nut.Pump Shaft shall be made of  Stainless Steel. Coupling shall be closed/split coupled type,  The pump housing shall be with a replaceable bronze neck ring to reduce the amount of liquid running from the discharge side of the impeller to the suction side. All the pumps shall be mounted on a common skid and shall consist of the following :- 1)Suction and discharge headers 2)Suction guide across each pump 3) Set of butterfly valve, balancing valve &amp; check valve across discharge of each pump 4) Butterfly valve across suction of each pump 5) Pressure Guage 6)Temperature gauge  7)Suction and discharge header pipe support. Pipe work,asessories, pumps shall be suitable for PN-16 rating mounted in a  single skid from  factory fitted.The liquid cavity shall be sealed off at the pump shaft by an internally  flushed mechanical seals to ensure maximum seal face lubrication, heat dissipation and debris removal without vulnerable external flush tubing , and with carbon seal seat vs silicon carbide seal ring . </t>
  </si>
  <si>
    <t xml:space="preserve">The pump coupling shall be of closed/split-coupled type with stub shaft. All external and exposed cast iron part of pump have an epoxy-based coating made in cathodic electro-deposition (CED) process. The motor shall be of TEFC Sq.Cage flange mounted, totally enclosed fan-cooled motors with IP 55 enclosure class 'F' insulation, suitable for 415+10% V, 3ph, 50hz power connection. Motor should be 4Pole.  Motor efficiency shall be of IE3,minimum efficiency of pump shall be  70%. Hydrostatic pressiure testing of the complete pumping package skid  to be done at 150% of Maximum working pressure.
Complete Pumpsets, Suc. Valve ,Suc. Diffuser, Delivery Valve, Deliv. Check valve, Common Manifolds &amp; Base frame shall be in complete skid mounted system which shall be factory fitted.
</t>
  </si>
  <si>
    <t xml:space="preserve">Dedicated micro processor based pump logic controller UL listed (with DPT sensor/transmitter)  for each pump suitably  interfaced  with  other  system  components, hand / auto macro designed  for  pumping  application,1 no. dedicated  microprocessor  based  pump  logic controller per zone, parallel pumping  software duly downloaded, single/multiple differential pressure sensor /transmitters as per the site requirement, interfacing amongst all components and compatibility of I/O signals etc complete with other accessories  as required.Multi Pump Controller shall be listed by and bear the label of Underwriter’s Laboratory Inc (UL). Pump logic controller inbuilt with Variable frequency drives are not accepted. Logic controller should be external to the drives used in the system. Multi Pump Controller shall have programs to safeguard the system against the following conditions Pump flow surges, System Hunting, End of curve protection. Multi Pump Controller shall have program function to accept the pump curve data for optimizing the system performance in terms of energy consumption. Multi Pump Controller shall be capable of controlling up to six pumps in parallel, and have a display screen size of minimum 320 pixels x 240 pixesl  VGA display with backlight.The entire system along with secondary pumps to be sourced from single manufacturer only, to ensure unit responsibility.  </t>
  </si>
  <si>
    <t>Necessary factory test certificates for entire system shall be submitted along with the equipment. System shall be BMS compatible with open protocol communication port, so that complete data can be transported to remote IBMS console. Vendor to include cost of panel/enclosure to house the VFDs (if supplied seperatly) and logic controller with necessary set of ON/OFF indicating lights, input MCCBs and adequate arrangement of ventilation including all related control/communication wiring between logic controller,VFDs and differential pressure sensors.And the system will run on differential pressure transmitter hence 2 nos of DPT's shall be required with the system.Temperature transmitters for Variable secondary pumps with suitable thermowells.</t>
  </si>
  <si>
    <t xml:space="preserve">The above also includes supply, installation, testing  and  commissioning    of Variable  Speed  Pumping   system for variable speed tertiary chilled water pumps as per above with matching VFDs , one dedicated microprocessor based pump controller for each pump set/per zone with parallel pumping software duly installed. Multi Pump Controller shall be listed by and bear the label of Underwriter’s Laboratory Inc (UL). Pump logic controller inbuilt with Variable frequency drives are not accepted. Logic controller should be external to the drives used in the system. Multi Pump Controller shall have programs to safeguard the system against the following conditions Pump flow surges, System Hunting, End of curve protection. Multi Pump Controller shall have program function to accept the pump curve data for optimizing the system performance in terms of energy consumption. Multi Pump Controller shall be capable of controlling up to three pumps in parallel, and have a display screen size of minimum 320 pixels x 240 pixesl  VGA display with backlight.The  entire system along with chilled water pumps as described must be sourced from pump supplier only, to ensure unit responsibility.And the system will be run on differential pressure transmitter hence 2 nos of DPT's shall be required with each system.  </t>
  </si>
  <si>
    <t>Necessary factory test certificates for entire system shall be submitted along with the equipment. System shall be BMS compatible with open protocol communication port, so that complete data can be transported to remote IBMS console. Vendor to include cost of panel/enclosure to house the VFDs (if supplied separately) and logic controller with necessary set of ON/OFF indicating lights, input MCCBs and adequate arrangement of ventilation including all related control/communication wiring between logic controller,VFDs and differential pressure sensors as per specification.</t>
  </si>
  <si>
    <t xml:space="preserve">Supply, installation, testing and commissioning of vertical Inline Closed Coupled,Single stage, Single suction, Inline Centrifugal casing, top-pull-out design. Complete with Integrated VFD ( Danfoss FC 102 or equivalent from approved makes) on motor, base frame, vibration isolators, drain valves and other accessories. The pump is closed/split -coupled to a fan-cooled asynchronous motor.Tertiary chilled water pumps set complete with, Cast iron casing, Lead free bronze impeller, an internally-flushed mechanical seals and close coupled with stainless steel stub shaft arrangement with electric motor for re-circulation of chilled water circulation.The motor efficiency rating shall be  Minimum IE3 class.The motor shall be of class F insulation and IP55 enclosure with a max. surface temperature of not more than 150 deg C.The motor shall be non- overloading type.The electric motor shall be IE3/IE5, TEFC  type with  built-in/integrated frequency converter  &amp; built-in PID controller enabling variable-speed operation upto 11 Kw motor and Induction motor with integrted/mounted frequency converter for above 11 Kw motor. This enables continuously variable control of the motor speed, which again enables adaptation of the performance to a given requirement. Pumps shall have mechanical seal and Bronze Impeller.The mechanical seal should be easily replaceable without damaging the pump shaft and motor shaft and also without removal of the suction &amp; discharge pipeline. The pump motor shall be suitable for 415 Volts ± 10%, 50 cycles, 3 phase power supply. </t>
  </si>
  <si>
    <t xml:space="preserve">The quoted price shall include cost of thermal insulation and cladding for chilled water pumps as well as M.S base frame for mounting both pump and motor along with VI pads. All external and exposed cast iron parts of pumps should have an epoxy-based coating made in a cathodic electro-deposition (CED) process.  The chilled water pumps shall be suitable for operation on variable frequency drives &amp; conforming to the specifications of variable speed pumping system. The capacity of motor shall be at least 15% in excess of BHP requirement of pump. Complete pumpsets, Suc. Valve ,Suc. Diffuser, Delivery Valve, Deliv. Check valve, Common Manifolds &amp; Base frame shall be in complete skid mounted system which shall be factory fitted as per specification.Motor efficiency shall be of IE3/IE5, minimum efficiency of pump shall be  70%. Hydrostatic pressure testing of the complete pumping package skid  to be done at 150% of Maximum working pressure.
</t>
  </si>
  <si>
    <t>SITC of factory designed, built, tested and assembled Skid Mounted ,Vertical Closed/split  Coupled Single Stage, Single Suction type Inline Centrifugal Pumps suitable for variable flow chilled water recirculation system.Suction and Discharge connections shall be of same size . The pump shall be of the top-pull-out design, i.e, the power head (motor, pump head, and impeller) can be removed for maintanence or service while the pump housing remains in the pipe work. Impellers shall be made of bronze enclosed type with smooth surface for minimum friction loss, Impeller shall be keyed to the shaft and secured by impeller lock nut.Pump Shaft shall be made of  Stainless Steel. The pump housing shall be with a replaceable bronze neck ring to reduce the amount of liquid running from the discharge side of the impeller to the suction side.All the pumps shall be mounted on a common skid and shall consist of the following :- 1)Suction and discharge headers 2) Suction guide across each pump 3)Set of butterfly valve, balancing valve &amp; check valve across discharge of each pump 4) Butterfly valve across suction of each pump 5) Pressure Guage  6) temperature gauge 7) Suction and discharge header pipe support. Pipe work,accessories, pumps shall be suitable for PN-16 rating mouted in a  single skid from  factory fitted.The liquid cavity shall be sealed off at the pump shaft by an internally-flushed mechanical seals to ensure maximum seal face lubrication, heat dissipation and debris removal without vulnerable external flush tubing, and with carbon seal seat vs silicon carbide seal ring. The pump coupling shall be of close-coupled type with stub shaft.</t>
  </si>
  <si>
    <t>All external and exposed cast iron part of pump have an epoxy-based coating made in cathodic electro-deposition (CED) process. The motor shall be of IE3/IE5, TEFC, Sq.Cage flange mounted, totally enclosed fan-cooled motors with IP 55 enclosure class 'F' insulation, suitable for 415V, 3ph, 50hz power connection.RPM not exceeding 1500 RPM.  Motor efficiency shall be of IE3,minimum efficiency of pump shall be  70%.  Hydrostatic pressure testing of the complete pumping package skid  to be done at 150% of Maximum working pressure.
Complete Pumpsets, Suc. Valve ,Suc. Diffuser, Delivery Valve, Deliv. Check valve, Common Manifolds &amp; Base frame shall be in complete skid mounted system which shall be factory fitted.</t>
  </si>
  <si>
    <r>
      <t>Supply, Installation, Testing &amp; Commissioning of software for</t>
    </r>
    <r>
      <rPr>
        <b/>
        <sz val="10"/>
        <rFont val="Calibri"/>
        <family val="2"/>
      </rPr>
      <t xml:space="preserve"> Building Management System with Web based Energy Management Software</t>
    </r>
    <r>
      <rPr>
        <sz val="10"/>
        <rFont val="Calibri"/>
        <family val="2"/>
      </rPr>
      <t xml:space="preserve"> (both with separate 10 years of user license) with features like 3D vector dynamic graphics with Autocad import of plan with Zoom In &amp; Zoom Out facility, Graphic Builder, Plant Viewer, Trend Viewer, Object Viewer, Report Viewer, Alarm router, Log Viewer. The software shall have unlimited number of user license with minimum up 5 simultaneous users. The Web-Based Server software shall permit use of Standard Web-Browsers such as Microsoft Internet Explorer, Netscape Navigator, etc. The software shall be integrated with third-party systems ( i.e. chiller plant manager, pump logic controllers of secondary variable pumping, tertiary variable pump logic controller, DG set, SCADA system of the Institute &amp; BMS of the 8 nos. new buildings)  and should supports latest IP technology (IP V4/V6).Software should  have licence of 30,000 points (hardwired 6000 points &amp; software 24000 points both). The Management Stations shall match the BACnet Profile B-AWS (Advanced workstation) as per the BTL Listing. The Web based software shall include 1 Client License for remote viewing. The same includes the necessary dongles as required for each of the workstation.The software shall have energy mamangement feature for monitoring the energy data of all smart energy meters of this Central ac plant  , tertiary pumping systems through their VFD's &amp; connecetd 8 no. buildings. Sms/Email feature for accessing critical alarms on mobile phone &amp; Mobile App and Web Service sessions. The sytem shall generate the MIS reports of above system on daily,weekly,fortnightly , monthly / yearly  basis. The Vendor shall include cost of GSM Module in the quoted price. Number of I/O points shall be considered as per the IO summary considering 15% spares. All software shall be original license compatible with BMS software.  The above package aslo includes SITC of Web based Energy Management Software for data management and analysis &amp; should have predesigned reports, accessible from anywhere through internet &amp; seamlessly integrated with building management system as per specification and BMS IO Summary  .The BMS software user license shall be of minimum 10 years.</t>
    </r>
  </si>
  <si>
    <t xml:space="preserve">Contract No:   03/AC/2020/77   dt. 24.06.2020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</si>
</sst>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8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2"/>
      <name val="Calibri"/>
      <family val="2"/>
    </font>
    <font>
      <sz val="11"/>
      <name val="Calibri"/>
      <family val="2"/>
    </font>
    <font>
      <b/>
      <sz val="11"/>
      <name val="Calibri"/>
      <family val="2"/>
    </font>
    <font>
      <sz val="10"/>
      <name val="Calibri"/>
      <family val="2"/>
    </font>
    <font>
      <b/>
      <sz val="10"/>
      <name val="Calibri"/>
      <family val="2"/>
    </font>
    <font>
      <sz val="10"/>
      <name val="Helv"/>
      <family val="0"/>
    </font>
    <font>
      <sz val="10"/>
      <name val="Mang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4"/>
      <name val="Calibri"/>
      <family val="2"/>
    </font>
    <font>
      <b/>
      <sz val="16"/>
      <name val="Calibri"/>
      <family val="2"/>
    </font>
    <font>
      <sz val="16"/>
      <name val="Calibri"/>
      <family val="2"/>
    </font>
    <font>
      <sz val="13"/>
      <name val="Calibri"/>
      <family val="2"/>
    </font>
    <font>
      <sz val="12"/>
      <name val="Calibri"/>
      <family val="2"/>
    </font>
    <font>
      <b/>
      <sz val="13"/>
      <name val="Calibri"/>
      <family val="2"/>
    </font>
    <font>
      <b/>
      <u val="single"/>
      <sz val="16"/>
      <name val="Calibri"/>
      <family val="2"/>
    </font>
    <font>
      <b/>
      <u val="single"/>
      <sz val="12"/>
      <name val="Calibri"/>
      <family val="2"/>
    </font>
    <font>
      <b/>
      <u val="single"/>
      <sz val="14"/>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20" fillId="0" borderId="0">
      <alignment/>
      <protection/>
    </xf>
    <xf numFmtId="0" fontId="11" fillId="0" borderId="0">
      <alignment/>
      <protection/>
    </xf>
    <xf numFmtId="0" fontId="1"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0" fillId="0" borderId="0">
      <alignment/>
      <protection/>
    </xf>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82">
    <xf numFmtId="0" fontId="0" fillId="0" borderId="0" xfId="0" applyFont="1" applyAlignment="1">
      <alignment/>
    </xf>
    <xf numFmtId="0" fontId="3" fillId="0" borderId="0" xfId="60" applyNumberFormat="1" applyFont="1" applyFill="1" applyBorder="1" applyAlignment="1">
      <alignment vertical="center"/>
      <protection/>
    </xf>
    <xf numFmtId="0" fontId="75" fillId="0" borderId="0" xfId="60" applyNumberFormat="1" applyFont="1" applyFill="1" applyBorder="1" applyAlignment="1" applyProtection="1">
      <alignment vertical="center"/>
      <protection locked="0"/>
    </xf>
    <xf numFmtId="0" fontId="75" fillId="0" borderId="0" xfId="60" applyNumberFormat="1" applyFont="1" applyFill="1" applyBorder="1" applyAlignment="1">
      <alignment vertical="center"/>
      <protection/>
    </xf>
    <xf numFmtId="0" fontId="76" fillId="0" borderId="0" xfId="61" applyNumberFormat="1" applyFont="1" applyFill="1" applyBorder="1" applyAlignment="1" applyProtection="1">
      <alignment horizontal="center" vertical="center"/>
      <protection/>
    </xf>
    <xf numFmtId="0" fontId="2" fillId="0" borderId="0" xfId="60" applyNumberFormat="1" applyFont="1" applyFill="1" applyBorder="1" applyAlignment="1">
      <alignment vertical="center"/>
      <protection/>
    </xf>
    <xf numFmtId="0" fontId="4" fillId="0" borderId="0" xfId="60" applyNumberFormat="1" applyFont="1" applyFill="1" applyBorder="1" applyAlignment="1">
      <alignment horizontal="left"/>
      <protection/>
    </xf>
    <xf numFmtId="0" fontId="77" fillId="0" borderId="0" xfId="60" applyNumberFormat="1" applyFont="1" applyFill="1" applyBorder="1" applyAlignment="1">
      <alignment horizontal="left"/>
      <protection/>
    </xf>
    <xf numFmtId="0" fontId="2" fillId="0" borderId="10" xfId="61" applyNumberFormat="1" applyFont="1" applyFill="1" applyBorder="1" applyAlignment="1" applyProtection="1">
      <alignment horizontal="left" vertical="top" wrapText="1"/>
      <protection/>
    </xf>
    <xf numFmtId="0" fontId="3" fillId="0" borderId="0" xfId="60" applyNumberFormat="1" applyFont="1" applyFill="1" applyAlignment="1" applyProtection="1">
      <alignment vertical="center"/>
      <protection locked="0"/>
    </xf>
    <xf numFmtId="0" fontId="75" fillId="0" borderId="0" xfId="60" applyNumberFormat="1" applyFont="1" applyFill="1" applyAlignment="1" applyProtection="1">
      <alignment vertical="center"/>
      <protection locked="0"/>
    </xf>
    <xf numFmtId="0" fontId="3" fillId="0" borderId="0" xfId="60" applyNumberFormat="1" applyFont="1" applyFill="1" applyAlignment="1">
      <alignment vertical="center"/>
      <protection/>
    </xf>
    <xf numFmtId="0" fontId="75" fillId="0" borderId="0" xfId="60" applyNumberFormat="1" applyFont="1" applyFill="1" applyAlignment="1">
      <alignment vertical="center"/>
      <protection/>
    </xf>
    <xf numFmtId="0" fontId="2" fillId="0" borderId="11" xfId="60" applyNumberFormat="1" applyFont="1" applyFill="1" applyBorder="1" applyAlignment="1">
      <alignment horizontal="center" vertical="top" wrapText="1"/>
      <protection/>
    </xf>
    <xf numFmtId="0" fontId="3" fillId="0" borderId="0" xfId="60" applyNumberFormat="1" applyFont="1" applyFill="1">
      <alignment/>
      <protection/>
    </xf>
    <xf numFmtId="0" fontId="75" fillId="0" borderId="0" xfId="60" applyNumberFormat="1" applyFont="1" applyFill="1">
      <alignment/>
      <protection/>
    </xf>
    <xf numFmtId="0" fontId="2" fillId="0" borderId="12" xfId="61" applyNumberFormat="1" applyFont="1" applyFill="1" applyBorder="1" applyAlignment="1">
      <alignment horizontal="center" vertical="top" wrapText="1"/>
      <protection/>
    </xf>
    <xf numFmtId="0" fontId="78" fillId="0" borderId="11" xfId="61" applyNumberFormat="1" applyFont="1" applyFill="1" applyBorder="1" applyAlignment="1">
      <alignment vertical="top" wrapText="1"/>
      <protection/>
    </xf>
    <xf numFmtId="0" fontId="2" fillId="0" borderId="13" xfId="60" applyNumberFormat="1" applyFont="1" applyFill="1" applyBorder="1" applyAlignment="1">
      <alignment horizontal="center" vertical="top" wrapText="1"/>
      <protection/>
    </xf>
    <xf numFmtId="0" fontId="79" fillId="0" borderId="13" xfId="61" applyNumberFormat="1" applyFont="1" applyFill="1" applyBorder="1" applyAlignment="1">
      <alignment horizontal="left" wrapText="1" readingOrder="1"/>
      <protection/>
    </xf>
    <xf numFmtId="0" fontId="3" fillId="0" borderId="13" xfId="61" applyNumberFormat="1" applyFont="1" applyFill="1" applyBorder="1" applyAlignment="1">
      <alignment vertical="top"/>
      <protection/>
    </xf>
    <xf numFmtId="0" fontId="2" fillId="0" borderId="13" xfId="60" applyNumberFormat="1" applyFont="1" applyFill="1" applyBorder="1" applyAlignment="1" applyProtection="1">
      <alignment horizontal="right" vertical="top"/>
      <protection/>
    </xf>
    <xf numFmtId="0" fontId="3" fillId="0" borderId="13" xfId="60" applyNumberFormat="1" applyFont="1" applyFill="1" applyBorder="1" applyAlignment="1">
      <alignment vertical="top"/>
      <protection/>
    </xf>
    <xf numFmtId="0" fontId="2" fillId="0" borderId="13" xfId="60" applyNumberFormat="1" applyFont="1" applyFill="1" applyBorder="1" applyAlignment="1" applyProtection="1">
      <alignment horizontal="left" vertical="top"/>
      <protection locked="0"/>
    </xf>
    <xf numFmtId="0" fontId="3" fillId="0" borderId="13" xfId="60" applyNumberFormat="1" applyFont="1" applyFill="1" applyBorder="1" applyAlignment="1" applyProtection="1">
      <alignment vertical="top"/>
      <protection/>
    </xf>
    <xf numFmtId="0" fontId="2" fillId="0" borderId="14" xfId="60" applyNumberFormat="1" applyFont="1" applyFill="1" applyBorder="1" applyAlignment="1" applyProtection="1">
      <alignment horizontal="right" vertical="top"/>
      <protection locked="0"/>
    </xf>
    <xf numFmtId="0" fontId="2" fillId="0" borderId="15" xfId="60" applyNumberFormat="1" applyFont="1" applyFill="1" applyBorder="1" applyAlignment="1" applyProtection="1">
      <alignment horizontal="center" vertical="top" wrapText="1"/>
      <protection/>
    </xf>
    <xf numFmtId="0" fontId="2" fillId="0" borderId="15" xfId="60" applyNumberFormat="1" applyFont="1" applyFill="1" applyBorder="1" applyAlignment="1">
      <alignment horizontal="center" vertical="top" wrapText="1"/>
      <protection/>
    </xf>
    <xf numFmtId="0" fontId="2" fillId="0" borderId="16" xfId="61" applyNumberFormat="1" applyFont="1" applyFill="1" applyBorder="1" applyAlignment="1">
      <alignment horizontal="right" vertical="top"/>
      <protection/>
    </xf>
    <xf numFmtId="164" fontId="2" fillId="0" borderId="16" xfId="61" applyNumberFormat="1" applyFont="1" applyFill="1" applyBorder="1" applyAlignment="1">
      <alignment horizontal="right" vertical="top"/>
      <protection/>
    </xf>
    <xf numFmtId="0" fontId="3" fillId="0" borderId="13" xfId="61" applyNumberFormat="1" applyFont="1" applyFill="1" applyBorder="1" applyAlignment="1">
      <alignment vertical="top" wrapText="1"/>
      <protection/>
    </xf>
    <xf numFmtId="0" fontId="3" fillId="0" borderId="0" xfId="60" applyNumberFormat="1" applyFont="1" applyFill="1" applyAlignment="1">
      <alignment vertical="top"/>
      <protection/>
    </xf>
    <xf numFmtId="0" fontId="75" fillId="0" borderId="0" xfId="60" applyNumberFormat="1" applyFont="1" applyFill="1" applyAlignment="1">
      <alignment vertical="top"/>
      <protection/>
    </xf>
    <xf numFmtId="0" fontId="2" fillId="0" borderId="13" xfId="60" applyNumberFormat="1" applyFont="1" applyFill="1" applyBorder="1" applyAlignment="1" applyProtection="1">
      <alignment horizontal="right" vertical="top"/>
      <protection locked="0"/>
    </xf>
    <xf numFmtId="164" fontId="2" fillId="0" borderId="13" xfId="60" applyNumberFormat="1" applyFont="1" applyFill="1" applyBorder="1" applyAlignment="1" applyProtection="1">
      <alignment horizontal="right" vertical="top"/>
      <protection locked="0"/>
    </xf>
    <xf numFmtId="164" fontId="2" fillId="0" borderId="11" xfId="60" applyNumberFormat="1" applyFont="1" applyFill="1" applyBorder="1" applyAlignment="1" applyProtection="1">
      <alignment horizontal="center" vertical="top" wrapText="1"/>
      <protection/>
    </xf>
    <xf numFmtId="164" fontId="2" fillId="0" borderId="11" xfId="60" applyNumberFormat="1" applyFont="1" applyFill="1" applyBorder="1" applyAlignment="1">
      <alignment horizontal="center" vertical="top" wrapText="1"/>
      <protection/>
    </xf>
    <xf numFmtId="164" fontId="2" fillId="0" borderId="13" xfId="60" applyNumberFormat="1" applyFont="1" applyFill="1" applyBorder="1" applyAlignment="1">
      <alignment horizontal="center" vertical="top" wrapText="1"/>
      <protection/>
    </xf>
    <xf numFmtId="164" fontId="80" fillId="0" borderId="13" xfId="60" applyNumberFormat="1" applyFont="1" applyFill="1" applyBorder="1" applyAlignment="1">
      <alignment horizontal="center" vertical="top" wrapText="1"/>
      <protection/>
    </xf>
    <xf numFmtId="0" fontId="2" fillId="0" borderId="13" xfId="61" applyNumberFormat="1" applyFont="1" applyFill="1" applyBorder="1" applyAlignment="1">
      <alignment horizontal="left" vertical="top"/>
      <protection/>
    </xf>
    <xf numFmtId="0" fontId="2" fillId="0" borderId="10" xfId="61" applyNumberFormat="1" applyFont="1" applyFill="1" applyBorder="1" applyAlignment="1">
      <alignment horizontal="left" vertical="top"/>
      <protection/>
    </xf>
    <xf numFmtId="0" fontId="3" fillId="0" borderId="12" xfId="61" applyNumberFormat="1" applyFont="1" applyFill="1" applyBorder="1" applyAlignment="1">
      <alignment vertical="top"/>
      <protection/>
    </xf>
    <xf numFmtId="0" fontId="3" fillId="0" borderId="17" xfId="61" applyNumberFormat="1" applyFont="1" applyFill="1" applyBorder="1" applyAlignment="1">
      <alignment vertical="top"/>
      <protection/>
    </xf>
    <xf numFmtId="0" fontId="6" fillId="0" borderId="18" xfId="61" applyNumberFormat="1" applyFont="1" applyFill="1" applyBorder="1" applyAlignment="1">
      <alignment vertical="top"/>
      <protection/>
    </xf>
    <xf numFmtId="0" fontId="3" fillId="0" borderId="18" xfId="61" applyNumberFormat="1" applyFont="1" applyFill="1" applyBorder="1" applyAlignment="1">
      <alignment vertical="top"/>
      <protection/>
    </xf>
    <xf numFmtId="164" fontId="3" fillId="0" borderId="0" xfId="60" applyNumberFormat="1" applyFont="1" applyFill="1" applyAlignment="1">
      <alignment vertical="top"/>
      <protection/>
    </xf>
    <xf numFmtId="0" fontId="2" fillId="0" borderId="18" xfId="61" applyNumberFormat="1" applyFont="1" applyFill="1" applyBorder="1" applyAlignment="1">
      <alignment horizontal="left" vertical="top"/>
      <protection/>
    </xf>
    <xf numFmtId="0" fontId="81" fillId="0" borderId="12" xfId="60" applyNumberFormat="1" applyFont="1" applyFill="1" applyBorder="1" applyAlignment="1" applyProtection="1">
      <alignment vertical="top"/>
      <protection/>
    </xf>
    <xf numFmtId="0" fontId="82" fillId="33" borderId="11" xfId="61" applyNumberFormat="1" applyFont="1" applyFill="1" applyBorder="1" applyAlignment="1" applyProtection="1">
      <alignment vertical="center" wrapText="1"/>
      <protection locked="0"/>
    </xf>
    <xf numFmtId="0" fontId="81" fillId="0" borderId="11" xfId="61" applyNumberFormat="1" applyFont="1" applyFill="1" applyBorder="1" applyAlignment="1">
      <alignment vertical="top"/>
      <protection/>
    </xf>
    <xf numFmtId="0" fontId="3" fillId="0" borderId="11" xfId="60" applyNumberFormat="1" applyFont="1" applyFill="1" applyBorder="1" applyAlignment="1" applyProtection="1">
      <alignment vertical="top"/>
      <protection/>
    </xf>
    <xf numFmtId="0" fontId="13" fillId="0" borderId="11" xfId="61" applyNumberFormat="1" applyFont="1" applyFill="1" applyBorder="1" applyAlignment="1" applyProtection="1">
      <alignment vertical="center" wrapText="1"/>
      <protection locked="0"/>
    </xf>
    <xf numFmtId="0" fontId="13" fillId="0" borderId="11" xfId="69" applyNumberFormat="1" applyFont="1" applyFill="1" applyBorder="1" applyAlignment="1" applyProtection="1">
      <alignment vertical="center" wrapText="1"/>
      <protection locked="0"/>
    </xf>
    <xf numFmtId="0" fontId="14" fillId="0" borderId="11" xfId="61" applyNumberFormat="1" applyFont="1" applyFill="1" applyBorder="1" applyAlignment="1" applyProtection="1">
      <alignment vertical="center" wrapText="1"/>
      <protection/>
    </xf>
    <xf numFmtId="0" fontId="3" fillId="0" borderId="0" xfId="60" applyNumberFormat="1" applyFont="1" applyFill="1" applyAlignment="1" applyProtection="1">
      <alignment vertical="top"/>
      <protection/>
    </xf>
    <xf numFmtId="0" fontId="75" fillId="0" borderId="0" xfId="60" applyNumberFormat="1" applyFont="1" applyFill="1" applyAlignment="1" applyProtection="1">
      <alignment vertical="top"/>
      <protection/>
    </xf>
    <xf numFmtId="0" fontId="0" fillId="0" borderId="0" xfId="60" applyNumberFormat="1" applyFill="1">
      <alignment/>
      <protection/>
    </xf>
    <xf numFmtId="0" fontId="11" fillId="0" borderId="0" xfId="61" applyNumberFormat="1" applyFill="1">
      <alignment/>
      <protection/>
    </xf>
    <xf numFmtId="0" fontId="83" fillId="0" borderId="0" xfId="60" applyNumberFormat="1" applyFont="1" applyFill="1">
      <alignment/>
      <protection/>
    </xf>
    <xf numFmtId="164" fontId="84" fillId="0" borderId="19" xfId="61" applyNumberFormat="1" applyFont="1" applyFill="1" applyBorder="1" applyAlignment="1">
      <alignment horizontal="right" vertical="top"/>
      <protection/>
    </xf>
    <xf numFmtId="164" fontId="6" fillId="0" borderId="20" xfId="61" applyNumberFormat="1" applyFont="1" applyFill="1" applyBorder="1" applyAlignment="1">
      <alignment horizontal="right" vertical="top"/>
      <protection/>
    </xf>
    <xf numFmtId="10" fontId="85" fillId="33" borderId="11" xfId="69" applyNumberFormat="1" applyFont="1" applyFill="1" applyBorder="1" applyAlignment="1">
      <alignment horizontal="center" vertical="center"/>
    </xf>
    <xf numFmtId="0" fontId="76" fillId="0" borderId="0" xfId="62" applyNumberFormat="1" applyFont="1" applyFill="1" applyBorder="1" applyAlignment="1" applyProtection="1">
      <alignment horizontal="center" vertical="center"/>
      <protection/>
    </xf>
    <xf numFmtId="2" fontId="2" fillId="0" borderId="16" xfId="61" applyNumberFormat="1" applyFont="1" applyFill="1" applyBorder="1" applyAlignment="1">
      <alignment horizontal="right" vertical="top"/>
      <protection/>
    </xf>
    <xf numFmtId="2" fontId="6" fillId="0" borderId="13" xfId="61" applyNumberFormat="1" applyFont="1" applyFill="1" applyBorder="1" applyAlignment="1">
      <alignment vertical="top"/>
      <protection/>
    </xf>
    <xf numFmtId="2" fontId="2" fillId="33" borderId="13" xfId="60" applyNumberFormat="1" applyFont="1" applyFill="1" applyBorder="1" applyAlignment="1" applyProtection="1">
      <alignment horizontal="right" vertical="top"/>
      <protection locked="0"/>
    </xf>
    <xf numFmtId="2" fontId="3" fillId="0" borderId="13" xfId="61" applyNumberFormat="1" applyFont="1" applyFill="1" applyBorder="1" applyAlignment="1">
      <alignment vertical="top"/>
      <protection/>
    </xf>
    <xf numFmtId="0" fontId="15" fillId="0" borderId="13" xfId="60" applyFont="1" applyFill="1" applyBorder="1" applyAlignment="1">
      <alignment horizontal="justify" vertical="top" wrapText="1"/>
      <protection/>
    </xf>
    <xf numFmtId="2" fontId="16" fillId="0" borderId="13" xfId="0" applyNumberFormat="1" applyFont="1" applyFill="1" applyBorder="1" applyAlignment="1">
      <alignment horizontal="justify" vertical="top" wrapText="1"/>
    </xf>
    <xf numFmtId="2" fontId="17" fillId="0" borderId="13" xfId="0" applyNumberFormat="1" applyFont="1" applyFill="1" applyBorder="1" applyAlignment="1">
      <alignment horizontal="justify" vertical="top" wrapText="1"/>
    </xf>
    <xf numFmtId="0" fontId="16" fillId="0" borderId="13" xfId="60" applyFont="1" applyFill="1" applyBorder="1" applyAlignment="1">
      <alignment horizontal="justify" vertical="top" wrapText="1"/>
      <protection/>
    </xf>
    <xf numFmtId="0" fontId="18" fillId="0" borderId="13" xfId="0" applyFont="1" applyFill="1" applyBorder="1" applyAlignment="1" applyProtection="1">
      <alignment horizontal="justify" vertical="top" wrapText="1"/>
      <protection/>
    </xf>
    <xf numFmtId="0" fontId="17" fillId="0" borderId="13" xfId="0" applyFont="1" applyFill="1" applyBorder="1" applyAlignment="1" applyProtection="1">
      <alignment horizontal="justify" vertical="top" wrapText="1"/>
      <protection/>
    </xf>
    <xf numFmtId="0" fontId="16" fillId="0" borderId="13" xfId="0" applyFont="1" applyFill="1" applyBorder="1" applyAlignment="1" applyProtection="1">
      <alignment horizontal="justify" vertical="top" wrapText="1"/>
      <protection/>
    </xf>
    <xf numFmtId="0" fontId="49" fillId="0" borderId="13" xfId="0" applyFont="1" applyFill="1" applyBorder="1" applyAlignment="1">
      <alignment horizontal="justify" vertical="top" wrapText="1"/>
    </xf>
    <xf numFmtId="0" fontId="15" fillId="0" borderId="13" xfId="0" applyFont="1" applyFill="1" applyBorder="1" applyAlignment="1" applyProtection="1">
      <alignment horizontal="justify" vertical="top" wrapText="1"/>
      <protection hidden="1"/>
    </xf>
    <xf numFmtId="0" fontId="16" fillId="0" borderId="13" xfId="0" applyFont="1" applyFill="1" applyBorder="1" applyAlignment="1">
      <alignment horizontal="justify" vertical="top" wrapText="1"/>
    </xf>
    <xf numFmtId="0" fontId="16" fillId="0" borderId="13" xfId="63" applyFont="1" applyFill="1" applyBorder="1" applyAlignment="1">
      <alignment horizontal="justify" vertical="top" wrapText="1"/>
      <protection/>
    </xf>
    <xf numFmtId="0" fontId="17" fillId="0" borderId="13" xfId="63" applyFont="1" applyFill="1" applyBorder="1" applyAlignment="1">
      <alignment horizontal="justify" vertical="top" wrapText="1"/>
      <protection/>
    </xf>
    <xf numFmtId="0" fontId="18" fillId="0" borderId="13" xfId="0" applyFont="1" applyFill="1" applyBorder="1" applyAlignment="1">
      <alignment horizontal="justify" vertical="top" wrapText="1"/>
    </xf>
    <xf numFmtId="0" fontId="17" fillId="0" borderId="13" xfId="0" applyFont="1" applyFill="1" applyBorder="1" applyAlignment="1">
      <alignment horizontal="justify" vertical="top" wrapText="1"/>
    </xf>
    <xf numFmtId="0" fontId="16" fillId="0" borderId="0" xfId="0" applyFont="1" applyFill="1" applyAlignment="1">
      <alignment horizontal="justify" vertical="top" wrapText="1"/>
    </xf>
    <xf numFmtId="11" fontId="16" fillId="0" borderId="13" xfId="0" applyNumberFormat="1" applyFont="1" applyFill="1" applyBorder="1" applyAlignment="1">
      <alignment horizontal="justify" vertical="top" wrapText="1"/>
    </xf>
    <xf numFmtId="0" fontId="15" fillId="0" borderId="13" xfId="0" applyFont="1" applyFill="1" applyBorder="1" applyAlignment="1">
      <alignment horizontal="justify" vertical="top" wrapText="1"/>
    </xf>
    <xf numFmtId="0" fontId="19" fillId="0" borderId="13" xfId="0" applyFont="1" applyFill="1" applyBorder="1" applyAlignment="1">
      <alignment horizontal="justify" vertical="top" wrapText="1"/>
    </xf>
    <xf numFmtId="0" fontId="17" fillId="0" borderId="13" xfId="59" applyNumberFormat="1" applyFont="1" applyFill="1" applyBorder="1" applyAlignment="1" applyProtection="1">
      <alignment horizontal="justify" vertical="top" wrapText="1"/>
      <protection/>
    </xf>
    <xf numFmtId="0" fontId="18" fillId="0" borderId="13" xfId="71" applyFont="1" applyFill="1" applyBorder="1" applyAlignment="1">
      <alignment horizontal="justify" vertical="top" wrapText="1"/>
      <protection/>
    </xf>
    <xf numFmtId="0" fontId="15" fillId="0" borderId="13" xfId="71" applyFont="1" applyFill="1" applyBorder="1" applyAlignment="1">
      <alignment horizontal="justify" vertical="top" wrapText="1"/>
      <protection/>
    </xf>
    <xf numFmtId="0" fontId="15" fillId="0" borderId="13" xfId="59" applyNumberFormat="1" applyFont="1" applyFill="1" applyBorder="1" applyAlignment="1" applyProtection="1">
      <alignment horizontal="justify" vertical="top" wrapText="1"/>
      <protection/>
    </xf>
    <xf numFmtId="0" fontId="16" fillId="0" borderId="13" xfId="59" applyNumberFormat="1" applyFont="1" applyFill="1" applyBorder="1" applyAlignment="1" applyProtection="1">
      <alignment horizontal="justify" vertical="top" wrapText="1"/>
      <protection locked="0"/>
    </xf>
    <xf numFmtId="0" fontId="16" fillId="0" borderId="13" xfId="59" applyNumberFormat="1" applyFont="1" applyFill="1" applyBorder="1" applyAlignment="1" applyProtection="1" quotePrefix="1">
      <alignment horizontal="justify" vertical="top" wrapText="1"/>
      <protection locked="0"/>
    </xf>
    <xf numFmtId="0" fontId="15" fillId="0" borderId="13" xfId="59" applyNumberFormat="1" applyFont="1" applyFill="1" applyBorder="1" applyAlignment="1" applyProtection="1">
      <alignment horizontal="justify" vertical="top" wrapText="1"/>
      <protection locked="0"/>
    </xf>
    <xf numFmtId="0" fontId="16" fillId="0" borderId="13" xfId="59" applyNumberFormat="1" applyFont="1" applyFill="1" applyBorder="1" applyAlignment="1" applyProtection="1" quotePrefix="1">
      <alignment horizontal="justify" vertical="top" wrapText="1"/>
      <protection/>
    </xf>
    <xf numFmtId="0" fontId="16" fillId="0" borderId="13" xfId="59" applyNumberFormat="1" applyFont="1" applyFill="1" applyBorder="1" applyAlignment="1" applyProtection="1">
      <alignment horizontal="justify" vertical="top" wrapText="1"/>
      <protection/>
    </xf>
    <xf numFmtId="0" fontId="16" fillId="0" borderId="13" xfId="0" applyNumberFormat="1" applyFont="1" applyFill="1" applyBorder="1" applyAlignment="1">
      <alignment horizontal="justify" vertical="top" wrapText="1"/>
    </xf>
    <xf numFmtId="0" fontId="19" fillId="0" borderId="13" xfId="64" applyFont="1" applyFill="1" applyBorder="1" applyAlignment="1">
      <alignment horizontal="justify" vertical="top" wrapText="1"/>
      <protection/>
    </xf>
    <xf numFmtId="0" fontId="18" fillId="0" borderId="13" xfId="60" applyFont="1" applyFill="1" applyBorder="1" applyAlignment="1">
      <alignment horizontal="justify" vertical="top" wrapText="1"/>
      <protection/>
    </xf>
    <xf numFmtId="1" fontId="18" fillId="0" borderId="13" xfId="58" applyNumberFormat="1" applyFont="1" applyFill="1" applyBorder="1" applyAlignment="1" applyProtection="1">
      <alignment horizontal="justify" vertical="top" wrapText="1"/>
      <protection/>
    </xf>
    <xf numFmtId="49" fontId="18" fillId="0" borderId="13" xfId="65" applyNumberFormat="1" applyFont="1" applyFill="1" applyBorder="1" applyAlignment="1">
      <alignment horizontal="justify" vertical="top" wrapText="1"/>
      <protection/>
    </xf>
    <xf numFmtId="0" fontId="50" fillId="0" borderId="13" xfId="0" applyFont="1" applyFill="1" applyBorder="1" applyAlignment="1">
      <alignment horizontal="justify" vertical="top" wrapText="1"/>
    </xf>
    <xf numFmtId="0" fontId="51" fillId="0" borderId="13" xfId="60" applyFont="1" applyFill="1" applyBorder="1" applyAlignment="1">
      <alignment horizontal="center" vertical="top"/>
      <protection/>
    </xf>
    <xf numFmtId="0" fontId="52" fillId="0" borderId="13" xfId="60" applyFont="1" applyFill="1" applyBorder="1" applyAlignment="1">
      <alignment horizontal="center" vertical="top"/>
      <protection/>
    </xf>
    <xf numFmtId="0" fontId="16" fillId="0" borderId="13" xfId="0" applyFont="1" applyFill="1" applyBorder="1" applyAlignment="1">
      <alignment horizontal="center" vertical="top"/>
    </xf>
    <xf numFmtId="2" fontId="16" fillId="0" borderId="13" xfId="0" applyNumberFormat="1" applyFont="1" applyFill="1" applyBorder="1" applyAlignment="1">
      <alignment horizontal="center" vertical="top"/>
    </xf>
    <xf numFmtId="2" fontId="52" fillId="0" borderId="13" xfId="60" applyNumberFormat="1" applyFont="1" applyFill="1" applyBorder="1" applyAlignment="1">
      <alignment horizontal="center" vertical="top"/>
      <protection/>
    </xf>
    <xf numFmtId="0" fontId="53" fillId="0" borderId="13" xfId="60" applyFont="1" applyFill="1" applyBorder="1" applyAlignment="1">
      <alignment horizontal="center" vertical="top"/>
      <protection/>
    </xf>
    <xf numFmtId="0" fontId="54" fillId="0" borderId="13" xfId="60" applyFont="1" applyFill="1" applyBorder="1" applyAlignment="1">
      <alignment horizontal="center" vertical="top"/>
      <protection/>
    </xf>
    <xf numFmtId="0" fontId="16" fillId="0" borderId="13" xfId="60" applyFont="1" applyFill="1" applyBorder="1" applyAlignment="1">
      <alignment horizontal="center" vertical="top"/>
      <protection/>
    </xf>
    <xf numFmtId="0" fontId="17" fillId="0" borderId="13" xfId="60" applyFont="1" applyFill="1" applyBorder="1" applyAlignment="1">
      <alignment horizontal="center" vertical="top"/>
      <protection/>
    </xf>
    <xf numFmtId="0" fontId="15" fillId="0" borderId="13" xfId="60" applyFont="1" applyFill="1" applyBorder="1" applyAlignment="1">
      <alignment horizontal="center" vertical="top"/>
      <protection/>
    </xf>
    <xf numFmtId="0" fontId="16" fillId="0" borderId="0" xfId="0" applyFont="1" applyFill="1" applyAlignment="1">
      <alignment horizontal="center" vertical="top"/>
    </xf>
    <xf numFmtId="0" fontId="55" fillId="0" borderId="13" xfId="0" applyFont="1" applyFill="1" applyBorder="1" applyAlignment="1">
      <alignment horizontal="center" vertical="top"/>
    </xf>
    <xf numFmtId="0" fontId="15" fillId="0" borderId="13" xfId="0" applyFont="1" applyFill="1" applyBorder="1" applyAlignment="1">
      <alignment horizontal="center" vertical="top"/>
    </xf>
    <xf numFmtId="0" fontId="18" fillId="0" borderId="13" xfId="0" applyFont="1" applyFill="1" applyBorder="1" applyAlignment="1">
      <alignment horizontal="center" vertical="top"/>
    </xf>
    <xf numFmtId="2" fontId="18" fillId="0" borderId="13" xfId="0" applyNumberFormat="1" applyFont="1" applyFill="1" applyBorder="1" applyAlignment="1">
      <alignment horizontal="center" vertical="top"/>
    </xf>
    <xf numFmtId="0" fontId="15" fillId="0" borderId="13" xfId="0" applyFont="1" applyFill="1" applyBorder="1" applyAlignment="1" quotePrefix="1">
      <alignment horizontal="center" vertical="top"/>
    </xf>
    <xf numFmtId="0" fontId="50" fillId="0" borderId="13" xfId="0" applyFont="1" applyFill="1" applyBorder="1" applyAlignment="1">
      <alignment horizontal="center" vertical="top"/>
    </xf>
    <xf numFmtId="0" fontId="16" fillId="0" borderId="13" xfId="0" applyFont="1" applyFill="1" applyBorder="1" applyAlignment="1" quotePrefix="1">
      <alignment horizontal="center" vertical="top"/>
    </xf>
    <xf numFmtId="0" fontId="53" fillId="0" borderId="13" xfId="0" applyFont="1" applyFill="1" applyBorder="1" applyAlignment="1">
      <alignment horizontal="center" vertical="top"/>
    </xf>
    <xf numFmtId="0" fontId="16" fillId="0" borderId="13" xfId="0" applyFont="1" applyFill="1" applyBorder="1" applyAlignment="1">
      <alignment horizontal="center" vertical="top" wrapText="1"/>
    </xf>
    <xf numFmtId="0" fontId="17" fillId="0" borderId="13" xfId="0" applyFont="1" applyFill="1" applyBorder="1" applyAlignment="1">
      <alignment horizontal="center" vertical="top"/>
    </xf>
    <xf numFmtId="0" fontId="16" fillId="0" borderId="13" xfId="59" applyFont="1" applyFill="1" applyBorder="1" applyAlignment="1" applyProtection="1">
      <alignment horizontal="center" vertical="top" wrapText="1"/>
      <protection locked="0"/>
    </xf>
    <xf numFmtId="0" fontId="15" fillId="0" borderId="13" xfId="59" applyFont="1" applyFill="1" applyBorder="1" applyAlignment="1" applyProtection="1">
      <alignment horizontal="center" vertical="top" wrapText="1"/>
      <protection locked="0"/>
    </xf>
    <xf numFmtId="2" fontId="16" fillId="0" borderId="13" xfId="59" applyNumberFormat="1" applyFont="1" applyFill="1" applyBorder="1" applyAlignment="1" applyProtection="1">
      <alignment horizontal="center" vertical="top" wrapText="1"/>
      <protection locked="0"/>
    </xf>
    <xf numFmtId="0" fontId="17" fillId="0" borderId="13" xfId="59" applyFont="1" applyFill="1" applyBorder="1" applyAlignment="1" applyProtection="1">
      <alignment horizontal="center" vertical="top" wrapText="1"/>
      <protection locked="0"/>
    </xf>
    <xf numFmtId="0" fontId="15" fillId="0" borderId="13" xfId="59" applyNumberFormat="1" applyFont="1" applyFill="1" applyBorder="1" applyAlignment="1" applyProtection="1">
      <alignment horizontal="center" vertical="top" wrapText="1"/>
      <protection/>
    </xf>
    <xf numFmtId="0" fontId="17" fillId="0" borderId="13" xfId="0" applyFont="1" applyFill="1" applyBorder="1" applyAlignment="1">
      <alignment horizontal="center" vertical="top" wrapText="1"/>
    </xf>
    <xf numFmtId="0" fontId="17" fillId="0" borderId="13" xfId="59" applyNumberFormat="1" applyFont="1" applyFill="1" applyBorder="1" applyAlignment="1" applyProtection="1">
      <alignment horizontal="center" vertical="top" wrapText="1"/>
      <protection/>
    </xf>
    <xf numFmtId="2" fontId="19" fillId="0" borderId="13" xfId="0" applyNumberFormat="1" applyFont="1" applyFill="1" applyBorder="1" applyAlignment="1">
      <alignment horizontal="center" vertical="top"/>
    </xf>
    <xf numFmtId="2" fontId="18" fillId="0" borderId="13" xfId="0" applyNumberFormat="1" applyFont="1" applyFill="1" applyBorder="1" applyAlignment="1">
      <alignment horizontal="center" vertical="top" wrapText="1"/>
    </xf>
    <xf numFmtId="2" fontId="19" fillId="0" borderId="13" xfId="0" applyNumberFormat="1" applyFont="1" applyFill="1" applyBorder="1" applyAlignment="1">
      <alignment horizontal="center" vertical="top" wrapText="1"/>
    </xf>
    <xf numFmtId="0" fontId="18" fillId="0" borderId="13" xfId="0" applyFont="1" applyFill="1" applyBorder="1" applyAlignment="1">
      <alignment horizontal="center" vertical="top" wrapText="1"/>
    </xf>
    <xf numFmtId="0" fontId="19" fillId="0" borderId="13" xfId="0" applyFont="1" applyFill="1" applyBorder="1" applyAlignment="1">
      <alignment horizontal="center" vertical="top" wrapText="1"/>
    </xf>
    <xf numFmtId="2" fontId="17" fillId="0" borderId="13" xfId="60" applyNumberFormat="1" applyFont="1" applyFill="1" applyBorder="1" applyAlignment="1">
      <alignment horizontal="center" vertical="center"/>
      <protection/>
    </xf>
    <xf numFmtId="0" fontId="15" fillId="0" borderId="13" xfId="60" applyFont="1" applyFill="1" applyBorder="1" applyAlignment="1">
      <alignment horizontal="center" vertical="center"/>
      <protection/>
    </xf>
    <xf numFmtId="0" fontId="52" fillId="0" borderId="13" xfId="60" applyFont="1" applyFill="1" applyBorder="1" applyAlignment="1">
      <alignment horizontal="center" vertical="center"/>
      <protection/>
    </xf>
    <xf numFmtId="0" fontId="54" fillId="0" borderId="13" xfId="60" applyFont="1" applyFill="1" applyBorder="1" applyAlignment="1">
      <alignment horizontal="center" vertical="center"/>
      <protection/>
    </xf>
    <xf numFmtId="0" fontId="17" fillId="0" borderId="13" xfId="60" applyFont="1" applyFill="1" applyBorder="1" applyAlignment="1">
      <alignment horizontal="center" vertical="center"/>
      <protection/>
    </xf>
    <xf numFmtId="0" fontId="17" fillId="0" borderId="13" xfId="0" applyFont="1" applyFill="1" applyBorder="1" applyAlignment="1">
      <alignment horizontal="center"/>
    </xf>
    <xf numFmtId="0" fontId="16" fillId="0" borderId="13" xfId="0" applyFont="1" applyFill="1" applyBorder="1" applyAlignment="1">
      <alignment horizontal="center"/>
    </xf>
    <xf numFmtId="0" fontId="16" fillId="0" borderId="13" xfId="0" applyFont="1" applyFill="1" applyBorder="1" applyAlignment="1">
      <alignment horizontal="center" vertical="center"/>
    </xf>
    <xf numFmtId="0" fontId="18" fillId="0" borderId="13" xfId="0" applyFont="1" applyFill="1" applyBorder="1" applyAlignment="1">
      <alignment horizontal="center" vertical="center"/>
    </xf>
    <xf numFmtId="0" fontId="16" fillId="0" borderId="13" xfId="0" applyFont="1" applyFill="1" applyBorder="1" applyAlignment="1">
      <alignment/>
    </xf>
    <xf numFmtId="1" fontId="16" fillId="0" borderId="13" xfId="0" applyNumberFormat="1" applyFont="1" applyFill="1" applyBorder="1" applyAlignment="1">
      <alignment horizontal="center" vertical="center"/>
    </xf>
    <xf numFmtId="0" fontId="16" fillId="0" borderId="13" xfId="59" applyNumberFormat="1" applyFont="1" applyFill="1" applyBorder="1" applyAlignment="1" applyProtection="1">
      <alignment horizontal="center" vertical="center" wrapText="1"/>
      <protection/>
    </xf>
    <xf numFmtId="0" fontId="16" fillId="0" borderId="13" xfId="44" applyNumberFormat="1" applyFont="1" applyFill="1" applyBorder="1" applyAlignment="1" applyProtection="1">
      <alignment horizontal="center" vertical="center" wrapText="1"/>
      <protection locked="0"/>
    </xf>
    <xf numFmtId="0" fontId="18" fillId="0" borderId="13" xfId="0" applyFont="1" applyFill="1" applyBorder="1" applyAlignment="1">
      <alignment horizontal="center" vertical="center" wrapText="1"/>
    </xf>
    <xf numFmtId="0" fontId="18" fillId="0" borderId="13" xfId="60" applyFont="1" applyFill="1" applyBorder="1" applyAlignment="1">
      <alignment horizontal="center" vertical="center"/>
      <protection/>
    </xf>
    <xf numFmtId="2" fontId="52" fillId="0" borderId="13" xfId="60" applyNumberFormat="1" applyFont="1" applyFill="1" applyBorder="1" applyAlignment="1">
      <alignment horizontal="center" vertical="center"/>
      <protection/>
    </xf>
    <xf numFmtId="2" fontId="54" fillId="0" borderId="13" xfId="60" applyNumberFormat="1" applyFont="1" applyFill="1" applyBorder="1" applyAlignment="1">
      <alignment horizontal="center" vertical="center"/>
      <protection/>
    </xf>
    <xf numFmtId="2" fontId="15" fillId="0" borderId="13" xfId="60" applyNumberFormat="1" applyFont="1" applyFill="1" applyBorder="1" applyAlignment="1">
      <alignment horizontal="center" vertical="center"/>
      <protection/>
    </xf>
    <xf numFmtId="0" fontId="17" fillId="0" borderId="11" xfId="0" applyFont="1" applyFill="1" applyBorder="1" applyAlignment="1">
      <alignment vertical="center"/>
    </xf>
    <xf numFmtId="0" fontId="16" fillId="0" borderId="13" xfId="59" applyFont="1" applyFill="1" applyBorder="1" applyAlignment="1" applyProtection="1">
      <alignment horizontal="center" vertical="center" wrapText="1"/>
      <protection/>
    </xf>
    <xf numFmtId="0" fontId="16" fillId="0" borderId="13" xfId="59" applyFont="1" applyFill="1" applyBorder="1" applyAlignment="1" applyProtection="1">
      <alignment horizontal="center" vertical="center" wrapText="1"/>
      <protection locked="0"/>
    </xf>
    <xf numFmtId="0" fontId="11" fillId="0" borderId="13" xfId="0" applyFont="1" applyFill="1" applyBorder="1" applyAlignment="1">
      <alignment/>
    </xf>
    <xf numFmtId="0" fontId="11" fillId="0" borderId="13" xfId="0" applyFont="1" applyFill="1" applyBorder="1" applyAlignment="1">
      <alignment vertical="center"/>
    </xf>
    <xf numFmtId="0" fontId="50" fillId="0" borderId="13" xfId="60" applyFont="1" applyFill="1" applyBorder="1" applyAlignment="1">
      <alignment horizontal="justify" vertical="top" wrapText="1"/>
      <protection/>
    </xf>
    <xf numFmtId="0" fontId="56" fillId="0" borderId="13" xfId="60" applyFont="1" applyFill="1" applyBorder="1" applyAlignment="1">
      <alignment horizontal="justify" vertical="top" wrapText="1"/>
      <protection/>
    </xf>
    <xf numFmtId="0" fontId="52" fillId="0" borderId="13" xfId="60" applyFont="1" applyFill="1" applyBorder="1" applyAlignment="1">
      <alignment horizontal="justify" vertical="top" wrapText="1"/>
      <protection/>
    </xf>
    <xf numFmtId="0" fontId="17" fillId="0" borderId="13" xfId="60" applyFont="1" applyFill="1" applyBorder="1" applyAlignment="1">
      <alignment horizontal="justify" vertical="top" wrapText="1"/>
      <protection/>
    </xf>
    <xf numFmtId="0" fontId="15" fillId="0" borderId="13" xfId="0" applyFont="1" applyFill="1" applyBorder="1" applyAlignment="1" applyProtection="1">
      <alignment horizontal="justify" vertical="top" wrapText="1"/>
      <protection/>
    </xf>
    <xf numFmtId="0" fontId="56" fillId="0" borderId="13" xfId="0" applyFont="1" applyFill="1" applyBorder="1" applyAlignment="1">
      <alignment horizontal="justify" vertical="top" wrapText="1"/>
    </xf>
    <xf numFmtId="0" fontId="57" fillId="0" borderId="13" xfId="0" applyFont="1" applyFill="1" applyBorder="1" applyAlignment="1">
      <alignment horizontal="justify" vertical="top" wrapText="1"/>
    </xf>
    <xf numFmtId="0" fontId="18" fillId="0" borderId="13" xfId="0" applyNumberFormat="1" applyFont="1" applyFill="1" applyBorder="1" applyAlignment="1">
      <alignment horizontal="justify" vertical="top" wrapText="1"/>
    </xf>
    <xf numFmtId="0" fontId="3" fillId="0" borderId="0" xfId="60" applyNumberFormat="1" applyFont="1" applyFill="1" applyBorder="1" applyAlignment="1">
      <alignment horizontal="center" vertical="center"/>
      <protection/>
    </xf>
    <xf numFmtId="0" fontId="16" fillId="0" borderId="11" xfId="0" applyFont="1" applyFill="1" applyBorder="1" applyAlignment="1">
      <alignment horizontal="center" vertical="center"/>
    </xf>
    <xf numFmtId="0" fontId="3" fillId="0" borderId="17" xfId="61" applyNumberFormat="1" applyFont="1" applyFill="1" applyBorder="1" applyAlignment="1">
      <alignment horizontal="center" vertical="top"/>
      <protection/>
    </xf>
    <xf numFmtId="0" fontId="14" fillId="0" borderId="11" xfId="61" applyNumberFormat="1" applyFont="1" applyFill="1" applyBorder="1" applyAlignment="1" applyProtection="1">
      <alignment horizontal="center" vertical="center" wrapText="1"/>
      <protection locked="0"/>
    </xf>
    <xf numFmtId="0" fontId="0" fillId="0" borderId="0" xfId="60" applyNumberFormat="1" applyFill="1" applyAlignment="1">
      <alignment horizontal="center"/>
      <protection/>
    </xf>
    <xf numFmtId="0" fontId="2" fillId="0" borderId="10" xfId="60" applyNumberFormat="1" applyFont="1" applyFill="1" applyBorder="1" applyAlignment="1">
      <alignment horizontal="center" vertical="center" wrapText="1"/>
      <protection/>
    </xf>
    <xf numFmtId="0" fontId="2" fillId="0" borderId="18" xfId="60" applyNumberFormat="1" applyFont="1" applyFill="1" applyBorder="1" applyAlignment="1">
      <alignment horizontal="center" vertical="center" wrapText="1"/>
      <protection/>
    </xf>
    <xf numFmtId="0" fontId="2" fillId="0" borderId="21" xfId="60" applyNumberFormat="1" applyFont="1" applyFill="1" applyBorder="1" applyAlignment="1">
      <alignment horizontal="center" vertical="center" wrapText="1"/>
      <protection/>
    </xf>
    <xf numFmtId="0" fontId="6" fillId="0" borderId="10" xfId="61" applyNumberFormat="1" applyFont="1" applyFill="1" applyBorder="1" applyAlignment="1">
      <alignment horizontal="center" vertical="top" wrapText="1"/>
      <protection/>
    </xf>
    <xf numFmtId="0" fontId="6" fillId="0" borderId="18" xfId="61" applyNumberFormat="1" applyFont="1" applyFill="1" applyBorder="1" applyAlignment="1">
      <alignment horizontal="center" vertical="top" wrapText="1"/>
      <protection/>
    </xf>
    <xf numFmtId="0" fontId="6" fillId="0" borderId="21" xfId="61" applyNumberFormat="1" applyFont="1" applyFill="1" applyBorder="1" applyAlignment="1">
      <alignment horizontal="center" vertical="top" wrapText="1"/>
      <protection/>
    </xf>
    <xf numFmtId="0" fontId="86" fillId="0" borderId="0" xfId="60" applyNumberFormat="1" applyFont="1" applyFill="1" applyBorder="1" applyAlignment="1">
      <alignment horizontal="right" vertical="top"/>
      <protection/>
    </xf>
    <xf numFmtId="0" fontId="5" fillId="0" borderId="0" xfId="60" applyNumberFormat="1" applyFont="1" applyFill="1" applyBorder="1" applyAlignment="1">
      <alignment horizontal="left" vertical="center" wrapText="1"/>
      <protection/>
    </xf>
    <xf numFmtId="0" fontId="77" fillId="0" borderId="22" xfId="60" applyNumberFormat="1" applyFont="1" applyFill="1" applyBorder="1" applyAlignment="1" applyProtection="1">
      <alignment horizontal="center" wrapText="1"/>
      <protection locked="0"/>
    </xf>
    <xf numFmtId="0" fontId="2" fillId="33" borderId="10" xfId="61" applyNumberFormat="1" applyFont="1" applyFill="1" applyBorder="1" applyAlignment="1" applyProtection="1">
      <alignment horizontal="left" vertical="top"/>
      <protection locked="0"/>
    </xf>
    <xf numFmtId="0" fontId="2" fillId="0" borderId="18" xfId="61" applyNumberFormat="1" applyFont="1" applyFill="1" applyBorder="1" applyAlignment="1" applyProtection="1">
      <alignment horizontal="left" vertical="top"/>
      <protection locked="0"/>
    </xf>
    <xf numFmtId="0" fontId="2" fillId="0" borderId="21"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9"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 Style1" xfId="58"/>
    <cellStyle name="Normal 12 10 2" xfId="59"/>
    <cellStyle name="Normal 2" xfId="60"/>
    <cellStyle name="Normal 3" xfId="61"/>
    <cellStyle name="Normal 4" xfId="62"/>
    <cellStyle name="Normal 6" xfId="63"/>
    <cellStyle name="Normal_Fid-TD-BMS BOQ.final" xfId="64"/>
    <cellStyle name="Normal_Wipro Greater Noida_BMS_BoQ_JC Costing" xfId="65"/>
    <cellStyle name="Note" xfId="66"/>
    <cellStyle name="Output" xfId="67"/>
    <cellStyle name="Percent" xfId="68"/>
    <cellStyle name="Percent 2" xfId="69"/>
    <cellStyle name="Percent 3"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85"/>
  <sheetViews>
    <sheetView showGridLines="0" view="pageBreakPreview" zoomScaleSheetLayoutView="100" zoomScalePageLayoutView="0" workbookViewId="0" topLeftCell="A32">
      <selection activeCell="M40" sqref="M40"/>
    </sheetView>
  </sheetViews>
  <sheetFormatPr defaultColWidth="9.140625" defaultRowHeight="15"/>
  <cols>
    <col min="1" max="1" width="10.28125" style="56" customWidth="1"/>
    <col min="2" max="2" width="58.00390625" style="56" customWidth="1"/>
    <col min="3" max="3" width="10.00390625" style="56" hidden="1" customWidth="1"/>
    <col min="4" max="4" width="14.57421875" style="168"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175" t="str">
        <f>B2&amp;" BoQ"</f>
        <v>Item Rate BoQ</v>
      </c>
      <c r="B1" s="175"/>
      <c r="C1" s="175"/>
      <c r="D1" s="175"/>
      <c r="E1" s="175"/>
      <c r="F1" s="175"/>
      <c r="G1" s="175"/>
      <c r="H1" s="175"/>
      <c r="I1" s="175"/>
      <c r="J1" s="175"/>
      <c r="K1" s="175"/>
      <c r="L1" s="175"/>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D3" s="164"/>
      <c r="IE3" s="3"/>
      <c r="IF3" s="3"/>
      <c r="IG3" s="3"/>
      <c r="IH3" s="3"/>
      <c r="II3" s="3"/>
    </row>
    <row r="4" spans="1:243" s="6" customFormat="1" ht="30.75" customHeight="1">
      <c r="A4" s="176" t="s">
        <v>881</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IE4" s="7"/>
      <c r="IF4" s="7"/>
      <c r="IG4" s="7"/>
      <c r="IH4" s="7"/>
      <c r="II4" s="7"/>
    </row>
    <row r="5" spans="1:243" s="6" customFormat="1" ht="30.75" customHeight="1">
      <c r="A5" s="176" t="s">
        <v>883</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IE5" s="7"/>
      <c r="IF5" s="7"/>
      <c r="IG5" s="7"/>
      <c r="IH5" s="7"/>
      <c r="II5" s="7"/>
    </row>
    <row r="6" spans="1:243" s="6" customFormat="1" ht="30.75" customHeight="1">
      <c r="A6" s="176" t="s">
        <v>899</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IE6" s="7"/>
      <c r="IF6" s="7"/>
      <c r="IG6" s="7"/>
      <c r="IH6" s="7"/>
      <c r="II6" s="7"/>
    </row>
    <row r="7" spans="1:243" s="6" customFormat="1" ht="29.25" customHeight="1" hidden="1">
      <c r="A7" s="177" t="s">
        <v>10</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IE7" s="7"/>
      <c r="IF7" s="7"/>
      <c r="IG7" s="7"/>
      <c r="IH7" s="7"/>
      <c r="II7" s="7"/>
    </row>
    <row r="8" spans="1:243" s="9" customFormat="1" ht="61.5" customHeight="1">
      <c r="A8" s="8" t="s">
        <v>51</v>
      </c>
      <c r="B8" s="178"/>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80"/>
      <c r="IE8" s="10"/>
      <c r="IF8" s="10"/>
      <c r="IG8" s="10"/>
      <c r="IH8" s="10"/>
      <c r="II8" s="10"/>
    </row>
    <row r="9" spans="1:243" s="11" customFormat="1" ht="61.5" customHeight="1">
      <c r="A9" s="169" t="s">
        <v>11</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8.75" customHeight="1">
      <c r="A13" s="100">
        <v>1</v>
      </c>
      <c r="B13" s="156" t="s">
        <v>517</v>
      </c>
      <c r="C13" s="19" t="s">
        <v>55</v>
      </c>
      <c r="D13" s="133"/>
      <c r="E13" s="133"/>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63">
      <c r="A14" s="101">
        <v>1.01</v>
      </c>
      <c r="B14" s="67" t="s">
        <v>518</v>
      </c>
      <c r="C14" s="19" t="s">
        <v>56</v>
      </c>
      <c r="D14" s="133"/>
      <c r="E14" s="133"/>
      <c r="F14" s="20"/>
      <c r="G14" s="21"/>
      <c r="H14" s="21"/>
      <c r="I14" s="20"/>
      <c r="J14" s="22"/>
      <c r="K14" s="23"/>
      <c r="L14" s="23"/>
      <c r="M14" s="24"/>
      <c r="N14" s="25"/>
      <c r="O14" s="25"/>
      <c r="P14" s="26"/>
      <c r="Q14" s="25"/>
      <c r="R14" s="25"/>
      <c r="S14" s="27"/>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8"/>
      <c r="BB14" s="29"/>
      <c r="BC14" s="30"/>
      <c r="IE14" s="32">
        <v>1.01</v>
      </c>
      <c r="IF14" s="32" t="s">
        <v>39</v>
      </c>
      <c r="IG14" s="32" t="s">
        <v>35</v>
      </c>
      <c r="IH14" s="32">
        <v>123.223</v>
      </c>
      <c r="II14" s="32" t="s">
        <v>37</v>
      </c>
    </row>
    <row r="15" spans="1:243" s="31" customFormat="1" ht="15.75">
      <c r="A15" s="102">
        <v>1.02</v>
      </c>
      <c r="B15" s="157" t="s">
        <v>519</v>
      </c>
      <c r="C15" s="19" t="s">
        <v>57</v>
      </c>
      <c r="D15" s="133"/>
      <c r="E15" s="133"/>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75">
      <c r="A16" s="102">
        <v>1.03</v>
      </c>
      <c r="B16" s="67" t="s">
        <v>882</v>
      </c>
      <c r="C16" s="19" t="s">
        <v>58</v>
      </c>
      <c r="D16" s="133"/>
      <c r="E16" s="133"/>
      <c r="F16" s="20"/>
      <c r="G16" s="21"/>
      <c r="H16" s="21"/>
      <c r="I16" s="20"/>
      <c r="J16" s="22"/>
      <c r="K16" s="23"/>
      <c r="L16" s="23"/>
      <c r="M16" s="24"/>
      <c r="N16" s="25"/>
      <c r="O16" s="25"/>
      <c r="P16" s="26"/>
      <c r="Q16" s="25"/>
      <c r="R16" s="25"/>
      <c r="S16" s="27"/>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8"/>
      <c r="BB16" s="29"/>
      <c r="BC16" s="30"/>
      <c r="IE16" s="32">
        <v>2</v>
      </c>
      <c r="IF16" s="32" t="s">
        <v>34</v>
      </c>
      <c r="IG16" s="32" t="s">
        <v>42</v>
      </c>
      <c r="IH16" s="32">
        <v>10</v>
      </c>
      <c r="II16" s="32" t="s">
        <v>37</v>
      </c>
    </row>
    <row r="17" spans="1:243" s="31" customFormat="1" ht="189.75">
      <c r="A17" s="101">
        <v>1.04</v>
      </c>
      <c r="B17" s="158" t="s">
        <v>520</v>
      </c>
      <c r="C17" s="19" t="s">
        <v>59</v>
      </c>
      <c r="D17" s="133"/>
      <c r="E17" s="133"/>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45">
      <c r="A18" s="103">
        <v>1.05</v>
      </c>
      <c r="B18" s="68" t="s">
        <v>521</v>
      </c>
      <c r="C18" s="19" t="s">
        <v>60</v>
      </c>
      <c r="D18" s="133"/>
      <c r="E18" s="133"/>
      <c r="F18" s="20"/>
      <c r="G18" s="21"/>
      <c r="H18" s="21"/>
      <c r="I18" s="20"/>
      <c r="J18" s="22"/>
      <c r="K18" s="23"/>
      <c r="L18" s="23"/>
      <c r="M18" s="24"/>
      <c r="N18" s="25"/>
      <c r="O18" s="25"/>
      <c r="P18" s="26"/>
      <c r="Q18" s="25"/>
      <c r="R18" s="25"/>
      <c r="S18" s="27"/>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8"/>
      <c r="BB18" s="29"/>
      <c r="BC18" s="30"/>
      <c r="IE18" s="32">
        <v>1.01</v>
      </c>
      <c r="IF18" s="32" t="s">
        <v>39</v>
      </c>
      <c r="IG18" s="32" t="s">
        <v>35</v>
      </c>
      <c r="IH18" s="32">
        <v>123.223</v>
      </c>
      <c r="II18" s="32" t="s">
        <v>37</v>
      </c>
    </row>
    <row r="19" spans="1:243" s="31" customFormat="1" ht="45">
      <c r="A19" s="103">
        <v>1.06</v>
      </c>
      <c r="B19" s="68" t="s">
        <v>522</v>
      </c>
      <c r="C19" s="19" t="s">
        <v>61</v>
      </c>
      <c r="D19" s="133"/>
      <c r="E19" s="133"/>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5">
      <c r="A20" s="103">
        <v>1.07</v>
      </c>
      <c r="B20" s="68" t="s">
        <v>523</v>
      </c>
      <c r="C20" s="19" t="s">
        <v>62</v>
      </c>
      <c r="D20" s="133"/>
      <c r="E20" s="133"/>
      <c r="F20" s="20"/>
      <c r="G20" s="21"/>
      <c r="H20" s="21"/>
      <c r="I20" s="20"/>
      <c r="J20" s="22"/>
      <c r="K20" s="23"/>
      <c r="L20" s="23"/>
      <c r="M20" s="24"/>
      <c r="N20" s="25"/>
      <c r="O20" s="25"/>
      <c r="P20" s="26"/>
      <c r="Q20" s="25"/>
      <c r="R20" s="25"/>
      <c r="S20" s="27"/>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8"/>
      <c r="BB20" s="29"/>
      <c r="BC20" s="30"/>
      <c r="IE20" s="32">
        <v>2</v>
      </c>
      <c r="IF20" s="32" t="s">
        <v>34</v>
      </c>
      <c r="IG20" s="32" t="s">
        <v>42</v>
      </c>
      <c r="IH20" s="32">
        <v>10</v>
      </c>
      <c r="II20" s="32" t="s">
        <v>37</v>
      </c>
    </row>
    <row r="21" spans="1:243" s="31" customFormat="1" ht="15">
      <c r="A21" s="103">
        <v>1.08</v>
      </c>
      <c r="B21" s="68" t="s">
        <v>524</v>
      </c>
      <c r="C21" s="19" t="s">
        <v>63</v>
      </c>
      <c r="D21" s="133"/>
      <c r="E21" s="133"/>
      <c r="F21" s="20"/>
      <c r="G21" s="21"/>
      <c r="H21" s="21"/>
      <c r="I21" s="20"/>
      <c r="J21" s="22"/>
      <c r="K21" s="23"/>
      <c r="L21" s="23"/>
      <c r="M21" s="24"/>
      <c r="N21" s="25"/>
      <c r="O21" s="25"/>
      <c r="P21" s="26"/>
      <c r="Q21" s="25"/>
      <c r="R21" s="25"/>
      <c r="S21" s="27"/>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8"/>
      <c r="BB21" s="29"/>
      <c r="BC21" s="30"/>
      <c r="IE21" s="32">
        <v>3</v>
      </c>
      <c r="IF21" s="32" t="s">
        <v>43</v>
      </c>
      <c r="IG21" s="32" t="s">
        <v>44</v>
      </c>
      <c r="IH21" s="32">
        <v>10</v>
      </c>
      <c r="II21" s="32" t="s">
        <v>37</v>
      </c>
    </row>
    <row r="22" spans="1:243" s="31" customFormat="1" ht="15">
      <c r="A22" s="103">
        <v>1.09</v>
      </c>
      <c r="B22" s="68" t="s">
        <v>525</v>
      </c>
      <c r="C22" s="19" t="s">
        <v>64</v>
      </c>
      <c r="D22" s="133"/>
      <c r="E22" s="133"/>
      <c r="F22" s="20"/>
      <c r="G22" s="21"/>
      <c r="H22" s="21"/>
      <c r="I22" s="20"/>
      <c r="J22" s="22"/>
      <c r="K22" s="23"/>
      <c r="L22" s="23"/>
      <c r="M22" s="24"/>
      <c r="N22" s="25"/>
      <c r="O22" s="25"/>
      <c r="P22" s="26"/>
      <c r="Q22" s="25"/>
      <c r="R22" s="25"/>
      <c r="S22" s="27"/>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c r="BB22" s="29"/>
      <c r="BC22" s="30"/>
      <c r="IE22" s="32">
        <v>1.01</v>
      </c>
      <c r="IF22" s="32" t="s">
        <v>39</v>
      </c>
      <c r="IG22" s="32" t="s">
        <v>35</v>
      </c>
      <c r="IH22" s="32">
        <v>123.223</v>
      </c>
      <c r="II22" s="32" t="s">
        <v>37</v>
      </c>
    </row>
    <row r="23" spans="1:243" s="31" customFormat="1" ht="30">
      <c r="A23" s="103">
        <v>1.1</v>
      </c>
      <c r="B23" s="68" t="s">
        <v>526</v>
      </c>
      <c r="C23" s="19" t="s">
        <v>65</v>
      </c>
      <c r="D23" s="133"/>
      <c r="E23" s="133"/>
      <c r="F23" s="20"/>
      <c r="G23" s="21"/>
      <c r="H23" s="21"/>
      <c r="I23" s="20"/>
      <c r="J23" s="22"/>
      <c r="K23" s="23"/>
      <c r="L23" s="23"/>
      <c r="M23" s="24"/>
      <c r="N23" s="25"/>
      <c r="O23" s="25"/>
      <c r="P23" s="26"/>
      <c r="Q23" s="25"/>
      <c r="R23" s="25"/>
      <c r="S23" s="27"/>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8"/>
      <c r="BB23" s="29"/>
      <c r="BC23" s="30"/>
      <c r="IE23" s="32">
        <v>1.02</v>
      </c>
      <c r="IF23" s="32" t="s">
        <v>40</v>
      </c>
      <c r="IG23" s="32" t="s">
        <v>41</v>
      </c>
      <c r="IH23" s="32">
        <v>213</v>
      </c>
      <c r="II23" s="32" t="s">
        <v>37</v>
      </c>
    </row>
    <row r="24" spans="1:243" s="31" customFormat="1" ht="30">
      <c r="A24" s="103">
        <v>1.11</v>
      </c>
      <c r="B24" s="68" t="s">
        <v>527</v>
      </c>
      <c r="C24" s="19" t="s">
        <v>66</v>
      </c>
      <c r="D24" s="133"/>
      <c r="E24" s="133"/>
      <c r="F24" s="20"/>
      <c r="G24" s="21"/>
      <c r="H24" s="21"/>
      <c r="I24" s="20"/>
      <c r="J24" s="22"/>
      <c r="K24" s="23"/>
      <c r="L24" s="23"/>
      <c r="M24" s="24"/>
      <c r="N24" s="25"/>
      <c r="O24" s="25"/>
      <c r="P24" s="26"/>
      <c r="Q24" s="25"/>
      <c r="R24" s="25"/>
      <c r="S24" s="27"/>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8"/>
      <c r="BB24" s="29"/>
      <c r="BC24" s="30"/>
      <c r="IE24" s="32">
        <v>2</v>
      </c>
      <c r="IF24" s="32" t="s">
        <v>34</v>
      </c>
      <c r="IG24" s="32" t="s">
        <v>42</v>
      </c>
      <c r="IH24" s="32">
        <v>10</v>
      </c>
      <c r="II24" s="32" t="s">
        <v>37</v>
      </c>
    </row>
    <row r="25" spans="1:243" s="31" customFormat="1" ht="15">
      <c r="A25" s="103">
        <v>1.12</v>
      </c>
      <c r="B25" s="68" t="s">
        <v>528</v>
      </c>
      <c r="C25" s="19" t="s">
        <v>67</v>
      </c>
      <c r="D25" s="133"/>
      <c r="E25" s="133"/>
      <c r="F25" s="20"/>
      <c r="G25" s="21"/>
      <c r="H25" s="21"/>
      <c r="I25" s="20"/>
      <c r="J25" s="22"/>
      <c r="K25" s="23"/>
      <c r="L25" s="23"/>
      <c r="M25" s="24"/>
      <c r="N25" s="25"/>
      <c r="O25" s="25"/>
      <c r="P25" s="26"/>
      <c r="Q25" s="25"/>
      <c r="R25" s="25"/>
      <c r="S25" s="27"/>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8"/>
      <c r="BB25" s="29"/>
      <c r="BC25" s="30"/>
      <c r="IE25" s="32">
        <v>1.02</v>
      </c>
      <c r="IF25" s="32" t="s">
        <v>40</v>
      </c>
      <c r="IG25" s="32" t="s">
        <v>41</v>
      </c>
      <c r="IH25" s="32">
        <v>213</v>
      </c>
      <c r="II25" s="32" t="s">
        <v>37</v>
      </c>
    </row>
    <row r="26" spans="1:243" s="31" customFormat="1" ht="15">
      <c r="A26" s="103">
        <v>1.13</v>
      </c>
      <c r="B26" s="68" t="s">
        <v>529</v>
      </c>
      <c r="C26" s="19" t="s">
        <v>68</v>
      </c>
      <c r="D26" s="133"/>
      <c r="E26" s="133"/>
      <c r="F26" s="20"/>
      <c r="G26" s="21"/>
      <c r="H26" s="21"/>
      <c r="I26" s="20"/>
      <c r="J26" s="22"/>
      <c r="K26" s="23"/>
      <c r="L26" s="23"/>
      <c r="M26" s="24"/>
      <c r="N26" s="25"/>
      <c r="O26" s="25"/>
      <c r="P26" s="26"/>
      <c r="Q26" s="25"/>
      <c r="R26" s="25"/>
      <c r="S26" s="27"/>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8"/>
      <c r="BB26" s="29"/>
      <c r="BC26" s="30"/>
      <c r="IE26" s="32">
        <v>2</v>
      </c>
      <c r="IF26" s="32" t="s">
        <v>34</v>
      </c>
      <c r="IG26" s="32" t="s">
        <v>42</v>
      </c>
      <c r="IH26" s="32">
        <v>10</v>
      </c>
      <c r="II26" s="32" t="s">
        <v>37</v>
      </c>
    </row>
    <row r="27" spans="1:243" s="31" customFormat="1" ht="60">
      <c r="A27" s="103">
        <v>1.14</v>
      </c>
      <c r="B27" s="68" t="s">
        <v>530</v>
      </c>
      <c r="C27" s="19" t="s">
        <v>69</v>
      </c>
      <c r="D27" s="133"/>
      <c r="E27" s="133"/>
      <c r="F27" s="20"/>
      <c r="G27" s="21"/>
      <c r="H27" s="21"/>
      <c r="I27" s="20"/>
      <c r="J27" s="22"/>
      <c r="K27" s="23"/>
      <c r="L27" s="23"/>
      <c r="M27" s="24"/>
      <c r="N27" s="25"/>
      <c r="O27" s="25"/>
      <c r="P27" s="26"/>
      <c r="Q27" s="25"/>
      <c r="R27" s="25"/>
      <c r="S27" s="27"/>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8"/>
      <c r="BB27" s="29"/>
      <c r="BC27" s="30"/>
      <c r="IE27" s="32">
        <v>3</v>
      </c>
      <c r="IF27" s="32" t="s">
        <v>43</v>
      </c>
      <c r="IG27" s="32" t="s">
        <v>44</v>
      </c>
      <c r="IH27" s="32">
        <v>10</v>
      </c>
      <c r="II27" s="32" t="s">
        <v>37</v>
      </c>
    </row>
    <row r="28" spans="1:243" s="31" customFormat="1" ht="45">
      <c r="A28" s="103">
        <v>1.15</v>
      </c>
      <c r="B28" s="68" t="s">
        <v>531</v>
      </c>
      <c r="C28" s="19" t="s">
        <v>70</v>
      </c>
      <c r="D28" s="133"/>
      <c r="E28" s="133"/>
      <c r="F28" s="20"/>
      <c r="G28" s="21"/>
      <c r="H28" s="21"/>
      <c r="I28" s="20"/>
      <c r="J28" s="22"/>
      <c r="K28" s="23"/>
      <c r="L28" s="23"/>
      <c r="M28" s="24"/>
      <c r="N28" s="25"/>
      <c r="O28" s="25"/>
      <c r="P28" s="26"/>
      <c r="Q28" s="25"/>
      <c r="R28" s="25"/>
      <c r="S28" s="27"/>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8"/>
      <c r="BB28" s="29"/>
      <c r="BC28" s="30"/>
      <c r="IE28" s="32">
        <v>1.01</v>
      </c>
      <c r="IF28" s="32" t="s">
        <v>39</v>
      </c>
      <c r="IG28" s="32" t="s">
        <v>35</v>
      </c>
      <c r="IH28" s="32">
        <v>123.223</v>
      </c>
      <c r="II28" s="32" t="s">
        <v>37</v>
      </c>
    </row>
    <row r="29" spans="1:243" s="31" customFormat="1" ht="165">
      <c r="A29" s="103">
        <v>1.16</v>
      </c>
      <c r="B29" s="68" t="s">
        <v>532</v>
      </c>
      <c r="C29" s="19" t="s">
        <v>71</v>
      </c>
      <c r="D29" s="133"/>
      <c r="E29" s="133"/>
      <c r="F29" s="20"/>
      <c r="G29" s="21"/>
      <c r="H29" s="21"/>
      <c r="I29" s="20"/>
      <c r="J29" s="22"/>
      <c r="K29" s="23"/>
      <c r="L29" s="23"/>
      <c r="M29" s="24"/>
      <c r="N29" s="25"/>
      <c r="O29" s="25"/>
      <c r="P29" s="26"/>
      <c r="Q29" s="25"/>
      <c r="R29" s="25"/>
      <c r="S29" s="27"/>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8"/>
      <c r="BB29" s="29"/>
      <c r="BC29" s="30"/>
      <c r="IE29" s="32">
        <v>1.02</v>
      </c>
      <c r="IF29" s="32" t="s">
        <v>40</v>
      </c>
      <c r="IG29" s="32" t="s">
        <v>41</v>
      </c>
      <c r="IH29" s="32">
        <v>213</v>
      </c>
      <c r="II29" s="32" t="s">
        <v>37</v>
      </c>
    </row>
    <row r="30" spans="1:243" s="31" customFormat="1" ht="15">
      <c r="A30" s="103">
        <v>1.17</v>
      </c>
      <c r="B30" s="68" t="s">
        <v>533</v>
      </c>
      <c r="C30" s="19" t="s">
        <v>72</v>
      </c>
      <c r="D30" s="133"/>
      <c r="E30" s="133"/>
      <c r="F30" s="20"/>
      <c r="G30" s="21"/>
      <c r="H30" s="21"/>
      <c r="I30" s="20"/>
      <c r="J30" s="22"/>
      <c r="K30" s="23"/>
      <c r="L30" s="23"/>
      <c r="M30" s="24"/>
      <c r="N30" s="25"/>
      <c r="O30" s="25"/>
      <c r="P30" s="26"/>
      <c r="Q30" s="25"/>
      <c r="R30" s="25"/>
      <c r="S30" s="27"/>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8"/>
      <c r="BB30" s="29"/>
      <c r="BC30" s="30"/>
      <c r="IE30" s="32">
        <v>2</v>
      </c>
      <c r="IF30" s="32" t="s">
        <v>34</v>
      </c>
      <c r="IG30" s="32" t="s">
        <v>42</v>
      </c>
      <c r="IH30" s="32">
        <v>10</v>
      </c>
      <c r="II30" s="32" t="s">
        <v>37</v>
      </c>
    </row>
    <row r="31" spans="1:243" s="31" customFormat="1" ht="60">
      <c r="A31" s="103">
        <v>1.18</v>
      </c>
      <c r="B31" s="68" t="s">
        <v>534</v>
      </c>
      <c r="C31" s="19" t="s">
        <v>73</v>
      </c>
      <c r="D31" s="133"/>
      <c r="E31" s="133"/>
      <c r="F31" s="20"/>
      <c r="G31" s="21"/>
      <c r="H31" s="21"/>
      <c r="I31" s="20"/>
      <c r="J31" s="22"/>
      <c r="K31" s="23"/>
      <c r="L31" s="23"/>
      <c r="M31" s="24"/>
      <c r="N31" s="25"/>
      <c r="O31" s="25"/>
      <c r="P31" s="26"/>
      <c r="Q31" s="25"/>
      <c r="R31" s="25"/>
      <c r="S31" s="27"/>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8"/>
      <c r="BB31" s="29"/>
      <c r="BC31" s="30"/>
      <c r="IE31" s="32">
        <v>3</v>
      </c>
      <c r="IF31" s="32" t="s">
        <v>43</v>
      </c>
      <c r="IG31" s="32" t="s">
        <v>44</v>
      </c>
      <c r="IH31" s="32">
        <v>10</v>
      </c>
      <c r="II31" s="32" t="s">
        <v>37</v>
      </c>
    </row>
    <row r="32" spans="1:243" s="31" customFormat="1" ht="30">
      <c r="A32" s="103">
        <v>1.19</v>
      </c>
      <c r="B32" s="68" t="s">
        <v>535</v>
      </c>
      <c r="C32" s="19" t="s">
        <v>74</v>
      </c>
      <c r="D32" s="133"/>
      <c r="E32" s="133"/>
      <c r="F32" s="20"/>
      <c r="G32" s="21"/>
      <c r="H32" s="21"/>
      <c r="I32" s="20"/>
      <c r="J32" s="22"/>
      <c r="K32" s="23"/>
      <c r="L32" s="23"/>
      <c r="M32" s="24"/>
      <c r="N32" s="25"/>
      <c r="O32" s="25"/>
      <c r="P32" s="26"/>
      <c r="Q32" s="25"/>
      <c r="R32" s="25"/>
      <c r="S32" s="27"/>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8"/>
      <c r="BB32" s="29"/>
      <c r="BC32" s="30"/>
      <c r="IE32" s="32">
        <v>1.01</v>
      </c>
      <c r="IF32" s="32" t="s">
        <v>39</v>
      </c>
      <c r="IG32" s="32" t="s">
        <v>35</v>
      </c>
      <c r="IH32" s="32">
        <v>123.223</v>
      </c>
      <c r="II32" s="32" t="s">
        <v>37</v>
      </c>
    </row>
    <row r="33" spans="1:243" s="31" customFormat="1" ht="45">
      <c r="A33" s="103">
        <v>1.2</v>
      </c>
      <c r="B33" s="68" t="s">
        <v>536</v>
      </c>
      <c r="C33" s="19" t="s">
        <v>75</v>
      </c>
      <c r="D33" s="133"/>
      <c r="E33" s="133"/>
      <c r="F33" s="20"/>
      <c r="G33" s="21"/>
      <c r="H33" s="21"/>
      <c r="I33" s="20"/>
      <c r="J33" s="22"/>
      <c r="K33" s="23"/>
      <c r="L33" s="23"/>
      <c r="M33" s="24"/>
      <c r="N33" s="25"/>
      <c r="O33" s="25"/>
      <c r="P33" s="26"/>
      <c r="Q33" s="25"/>
      <c r="R33" s="25"/>
      <c r="S33" s="27"/>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28"/>
      <c r="BB33" s="29"/>
      <c r="BC33" s="30"/>
      <c r="IE33" s="32">
        <v>1.02</v>
      </c>
      <c r="IF33" s="32" t="s">
        <v>40</v>
      </c>
      <c r="IG33" s="32" t="s">
        <v>41</v>
      </c>
      <c r="IH33" s="32">
        <v>213</v>
      </c>
      <c r="II33" s="32" t="s">
        <v>37</v>
      </c>
    </row>
    <row r="34" spans="1:243" s="31" customFormat="1" ht="30">
      <c r="A34" s="103">
        <v>1.21</v>
      </c>
      <c r="B34" s="68" t="s">
        <v>537</v>
      </c>
      <c r="C34" s="19" t="s">
        <v>76</v>
      </c>
      <c r="D34" s="133"/>
      <c r="E34" s="133"/>
      <c r="F34" s="20"/>
      <c r="G34" s="21"/>
      <c r="H34" s="21"/>
      <c r="I34" s="20"/>
      <c r="J34" s="22"/>
      <c r="K34" s="23"/>
      <c r="L34" s="23"/>
      <c r="M34" s="24"/>
      <c r="N34" s="25"/>
      <c r="O34" s="25"/>
      <c r="P34" s="26"/>
      <c r="Q34" s="25"/>
      <c r="R34" s="25"/>
      <c r="S34" s="27"/>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8"/>
      <c r="BB34" s="29"/>
      <c r="BC34" s="30"/>
      <c r="IE34" s="32">
        <v>1.02</v>
      </c>
      <c r="IF34" s="32" t="s">
        <v>40</v>
      </c>
      <c r="IG34" s="32" t="s">
        <v>41</v>
      </c>
      <c r="IH34" s="32">
        <v>213</v>
      </c>
      <c r="II34" s="32" t="s">
        <v>37</v>
      </c>
    </row>
    <row r="35" spans="1:243" s="31" customFormat="1" ht="60">
      <c r="A35" s="103">
        <v>1.22</v>
      </c>
      <c r="B35" s="68" t="s">
        <v>538</v>
      </c>
      <c r="C35" s="19" t="s">
        <v>77</v>
      </c>
      <c r="D35" s="133"/>
      <c r="E35" s="133"/>
      <c r="F35" s="20"/>
      <c r="G35" s="21"/>
      <c r="H35" s="21"/>
      <c r="I35" s="20"/>
      <c r="J35" s="22"/>
      <c r="K35" s="23"/>
      <c r="L35" s="23"/>
      <c r="M35" s="24"/>
      <c r="N35" s="25"/>
      <c r="O35" s="25"/>
      <c r="P35" s="26"/>
      <c r="Q35" s="25"/>
      <c r="R35" s="25"/>
      <c r="S35" s="27"/>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28"/>
      <c r="BB35" s="29"/>
      <c r="BC35" s="30"/>
      <c r="IE35" s="32">
        <v>2</v>
      </c>
      <c r="IF35" s="32" t="s">
        <v>34</v>
      </c>
      <c r="IG35" s="32" t="s">
        <v>42</v>
      </c>
      <c r="IH35" s="32">
        <v>10</v>
      </c>
      <c r="II35" s="32" t="s">
        <v>37</v>
      </c>
    </row>
    <row r="36" spans="1:243" s="31" customFormat="1" ht="30">
      <c r="A36" s="103">
        <v>1.23</v>
      </c>
      <c r="B36" s="68" t="s">
        <v>539</v>
      </c>
      <c r="C36" s="19" t="s">
        <v>78</v>
      </c>
      <c r="D36" s="133"/>
      <c r="E36" s="133"/>
      <c r="F36" s="20"/>
      <c r="G36" s="21"/>
      <c r="H36" s="21"/>
      <c r="I36" s="20"/>
      <c r="J36" s="22"/>
      <c r="K36" s="23"/>
      <c r="L36" s="23"/>
      <c r="M36" s="24"/>
      <c r="N36" s="25"/>
      <c r="O36" s="25"/>
      <c r="P36" s="26"/>
      <c r="Q36" s="25"/>
      <c r="R36" s="25"/>
      <c r="S36" s="27"/>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8"/>
      <c r="BB36" s="29"/>
      <c r="BC36" s="30"/>
      <c r="IE36" s="32">
        <v>3</v>
      </c>
      <c r="IF36" s="32" t="s">
        <v>43</v>
      </c>
      <c r="IG36" s="32" t="s">
        <v>44</v>
      </c>
      <c r="IH36" s="32">
        <v>10</v>
      </c>
      <c r="II36" s="32" t="s">
        <v>37</v>
      </c>
    </row>
    <row r="37" spans="1:243" s="31" customFormat="1" ht="30">
      <c r="A37" s="103">
        <v>1.24</v>
      </c>
      <c r="B37" s="68" t="s">
        <v>540</v>
      </c>
      <c r="C37" s="19" t="s">
        <v>79</v>
      </c>
      <c r="D37" s="133"/>
      <c r="E37" s="133"/>
      <c r="F37" s="20"/>
      <c r="G37" s="21"/>
      <c r="H37" s="21"/>
      <c r="I37" s="20"/>
      <c r="J37" s="22"/>
      <c r="K37" s="23"/>
      <c r="L37" s="23"/>
      <c r="M37" s="24"/>
      <c r="N37" s="25"/>
      <c r="O37" s="25"/>
      <c r="P37" s="26"/>
      <c r="Q37" s="25"/>
      <c r="R37" s="25"/>
      <c r="S37" s="27"/>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28"/>
      <c r="BB37" s="29"/>
      <c r="BC37" s="30"/>
      <c r="IE37" s="32">
        <v>1.01</v>
      </c>
      <c r="IF37" s="32" t="s">
        <v>39</v>
      </c>
      <c r="IG37" s="32" t="s">
        <v>35</v>
      </c>
      <c r="IH37" s="32">
        <v>123.223</v>
      </c>
      <c r="II37" s="32" t="s">
        <v>37</v>
      </c>
    </row>
    <row r="38" spans="1:243" s="31" customFormat="1" ht="75">
      <c r="A38" s="103">
        <v>1.25</v>
      </c>
      <c r="B38" s="69" t="s">
        <v>541</v>
      </c>
      <c r="C38" s="19" t="s">
        <v>80</v>
      </c>
      <c r="D38" s="133"/>
      <c r="E38" s="133"/>
      <c r="F38" s="20"/>
      <c r="G38" s="21"/>
      <c r="H38" s="21"/>
      <c r="I38" s="20"/>
      <c r="J38" s="22"/>
      <c r="K38" s="23"/>
      <c r="L38" s="23"/>
      <c r="M38" s="24"/>
      <c r="N38" s="25"/>
      <c r="O38" s="25"/>
      <c r="P38" s="26"/>
      <c r="Q38" s="25"/>
      <c r="R38" s="25"/>
      <c r="S38" s="27"/>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28"/>
      <c r="BB38" s="29"/>
      <c r="BC38" s="30"/>
      <c r="IE38" s="32">
        <v>1.02</v>
      </c>
      <c r="IF38" s="32" t="s">
        <v>40</v>
      </c>
      <c r="IG38" s="32" t="s">
        <v>41</v>
      </c>
      <c r="IH38" s="32">
        <v>213</v>
      </c>
      <c r="II38" s="32" t="s">
        <v>37</v>
      </c>
    </row>
    <row r="39" spans="1:243" s="31" customFormat="1" ht="45">
      <c r="A39" s="103">
        <v>1.26</v>
      </c>
      <c r="B39" s="69" t="s">
        <v>542</v>
      </c>
      <c r="C39" s="19" t="s">
        <v>81</v>
      </c>
      <c r="D39" s="133"/>
      <c r="E39" s="133"/>
      <c r="F39" s="20"/>
      <c r="G39" s="21"/>
      <c r="H39" s="21"/>
      <c r="I39" s="20"/>
      <c r="J39" s="22"/>
      <c r="K39" s="23"/>
      <c r="L39" s="23"/>
      <c r="M39" s="24"/>
      <c r="N39" s="25"/>
      <c r="O39" s="25"/>
      <c r="P39" s="26"/>
      <c r="Q39" s="25"/>
      <c r="R39" s="25"/>
      <c r="S39" s="27"/>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8"/>
      <c r="BB39" s="29"/>
      <c r="BC39" s="30"/>
      <c r="IE39" s="32">
        <v>2</v>
      </c>
      <c r="IF39" s="32" t="s">
        <v>34</v>
      </c>
      <c r="IG39" s="32" t="s">
        <v>42</v>
      </c>
      <c r="IH39" s="32">
        <v>10</v>
      </c>
      <c r="II39" s="32" t="s">
        <v>37</v>
      </c>
    </row>
    <row r="40" spans="1:243" s="31" customFormat="1" ht="17.25">
      <c r="A40" s="104">
        <v>1.27</v>
      </c>
      <c r="B40" s="67" t="s">
        <v>543</v>
      </c>
      <c r="C40" s="19" t="s">
        <v>82</v>
      </c>
      <c r="D40" s="136">
        <v>4</v>
      </c>
      <c r="E40" s="133" t="s">
        <v>37</v>
      </c>
      <c r="F40" s="66">
        <v>10</v>
      </c>
      <c r="G40" s="33"/>
      <c r="H40" s="33"/>
      <c r="I40" s="20" t="s">
        <v>38</v>
      </c>
      <c r="J40" s="22">
        <f>IF(I40="Less(-)",-1,1)</f>
        <v>1</v>
      </c>
      <c r="K40" s="23" t="s">
        <v>48</v>
      </c>
      <c r="L40" s="23" t="s">
        <v>7</v>
      </c>
      <c r="M40" s="65"/>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3">
        <f>total_amount_ba($B$2,$D$2,D40,F40,J40,K40,M40)</f>
        <v>0</v>
      </c>
      <c r="BB40" s="63">
        <f>BA40+SUM(N40:AZ40)</f>
        <v>0</v>
      </c>
      <c r="BC40" s="30" t="str">
        <f>SpellNumber(L40,BB40)</f>
        <v>INR Zero Only</v>
      </c>
      <c r="IE40" s="32">
        <v>3</v>
      </c>
      <c r="IF40" s="32" t="s">
        <v>43</v>
      </c>
      <c r="IG40" s="32" t="s">
        <v>44</v>
      </c>
      <c r="IH40" s="32">
        <v>10</v>
      </c>
      <c r="II40" s="32" t="s">
        <v>37</v>
      </c>
    </row>
    <row r="41" spans="1:243" s="31" customFormat="1" ht="30">
      <c r="A41" s="104">
        <v>1.28</v>
      </c>
      <c r="B41" s="159" t="s">
        <v>544</v>
      </c>
      <c r="C41" s="19" t="s">
        <v>83</v>
      </c>
      <c r="D41" s="133"/>
      <c r="E41" s="133"/>
      <c r="F41" s="20"/>
      <c r="G41" s="21"/>
      <c r="H41" s="21"/>
      <c r="I41" s="20"/>
      <c r="J41" s="22"/>
      <c r="K41" s="23"/>
      <c r="L41" s="23"/>
      <c r="M41" s="24"/>
      <c r="N41" s="25"/>
      <c r="O41" s="25"/>
      <c r="P41" s="26"/>
      <c r="Q41" s="25"/>
      <c r="R41" s="25"/>
      <c r="S41" s="27"/>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28"/>
      <c r="BB41" s="29"/>
      <c r="BC41" s="30"/>
      <c r="IE41" s="32">
        <v>1.01</v>
      </c>
      <c r="IF41" s="32" t="s">
        <v>39</v>
      </c>
      <c r="IG41" s="32" t="s">
        <v>35</v>
      </c>
      <c r="IH41" s="32">
        <v>123.223</v>
      </c>
      <c r="II41" s="32" t="s">
        <v>37</v>
      </c>
    </row>
    <row r="42" spans="1:243" s="31" customFormat="1" ht="15.75">
      <c r="A42" s="105">
        <v>1.29</v>
      </c>
      <c r="B42" s="67" t="s">
        <v>545</v>
      </c>
      <c r="C42" s="19" t="s">
        <v>84</v>
      </c>
      <c r="D42" s="133"/>
      <c r="E42" s="133"/>
      <c r="F42" s="20"/>
      <c r="G42" s="21"/>
      <c r="H42" s="21"/>
      <c r="I42" s="20"/>
      <c r="J42" s="22"/>
      <c r="K42" s="23"/>
      <c r="L42" s="23"/>
      <c r="M42" s="24"/>
      <c r="N42" s="25"/>
      <c r="O42" s="25"/>
      <c r="P42" s="26"/>
      <c r="Q42" s="25"/>
      <c r="R42" s="25"/>
      <c r="S42" s="27"/>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28"/>
      <c r="BB42" s="29"/>
      <c r="BC42" s="30"/>
      <c r="IE42" s="32">
        <v>1.02</v>
      </c>
      <c r="IF42" s="32" t="s">
        <v>40</v>
      </c>
      <c r="IG42" s="32" t="s">
        <v>41</v>
      </c>
      <c r="IH42" s="32">
        <v>213</v>
      </c>
      <c r="II42" s="32" t="s">
        <v>37</v>
      </c>
    </row>
    <row r="43" spans="1:243" s="31" customFormat="1" ht="63">
      <c r="A43" s="106">
        <v>1.3</v>
      </c>
      <c r="B43" s="157" t="s">
        <v>546</v>
      </c>
      <c r="C43" s="19" t="s">
        <v>85</v>
      </c>
      <c r="D43" s="133"/>
      <c r="E43" s="133"/>
      <c r="F43" s="20"/>
      <c r="G43" s="21"/>
      <c r="H43" s="21"/>
      <c r="I43" s="20"/>
      <c r="J43" s="22"/>
      <c r="K43" s="23"/>
      <c r="L43" s="23"/>
      <c r="M43" s="24"/>
      <c r="N43" s="25"/>
      <c r="O43" s="25"/>
      <c r="P43" s="26"/>
      <c r="Q43" s="25"/>
      <c r="R43" s="25"/>
      <c r="S43" s="27"/>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8"/>
      <c r="BB43" s="29"/>
      <c r="BC43" s="30"/>
      <c r="IE43" s="32">
        <v>2</v>
      </c>
      <c r="IF43" s="32" t="s">
        <v>34</v>
      </c>
      <c r="IG43" s="32" t="s">
        <v>42</v>
      </c>
      <c r="IH43" s="32">
        <v>10</v>
      </c>
      <c r="II43" s="32" t="s">
        <v>37</v>
      </c>
    </row>
    <row r="44" spans="1:243" s="31" customFormat="1" ht="45">
      <c r="A44" s="102">
        <v>1.31</v>
      </c>
      <c r="B44" s="70" t="s">
        <v>547</v>
      </c>
      <c r="C44" s="19" t="s">
        <v>86</v>
      </c>
      <c r="D44" s="133"/>
      <c r="E44" s="133"/>
      <c r="F44" s="20"/>
      <c r="G44" s="21"/>
      <c r="H44" s="21"/>
      <c r="I44" s="20"/>
      <c r="J44" s="22"/>
      <c r="K44" s="23"/>
      <c r="L44" s="23"/>
      <c r="M44" s="24"/>
      <c r="N44" s="25"/>
      <c r="O44" s="25"/>
      <c r="P44" s="26"/>
      <c r="Q44" s="25"/>
      <c r="R44" s="25"/>
      <c r="S44" s="27"/>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8"/>
      <c r="BB44" s="29"/>
      <c r="BC44" s="30"/>
      <c r="IE44" s="32">
        <v>1.02</v>
      </c>
      <c r="IF44" s="32" t="s">
        <v>40</v>
      </c>
      <c r="IG44" s="32" t="s">
        <v>41</v>
      </c>
      <c r="IH44" s="32">
        <v>213</v>
      </c>
      <c r="II44" s="32" t="s">
        <v>37</v>
      </c>
    </row>
    <row r="45" spans="1:243" s="31" customFormat="1" ht="60">
      <c r="A45" s="107">
        <v>1.32</v>
      </c>
      <c r="B45" s="70" t="s">
        <v>548</v>
      </c>
      <c r="C45" s="19" t="s">
        <v>87</v>
      </c>
      <c r="D45" s="133"/>
      <c r="E45" s="133"/>
      <c r="F45" s="20"/>
      <c r="G45" s="21"/>
      <c r="H45" s="21"/>
      <c r="I45" s="20"/>
      <c r="J45" s="22"/>
      <c r="K45" s="23"/>
      <c r="L45" s="23"/>
      <c r="M45" s="24"/>
      <c r="N45" s="25"/>
      <c r="O45" s="25"/>
      <c r="P45" s="26"/>
      <c r="Q45" s="25"/>
      <c r="R45" s="25"/>
      <c r="S45" s="27"/>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28"/>
      <c r="BB45" s="29"/>
      <c r="BC45" s="30"/>
      <c r="IE45" s="32">
        <v>2</v>
      </c>
      <c r="IF45" s="32" t="s">
        <v>34</v>
      </c>
      <c r="IG45" s="32" t="s">
        <v>42</v>
      </c>
      <c r="IH45" s="32">
        <v>10</v>
      </c>
      <c r="II45" s="32" t="s">
        <v>37</v>
      </c>
    </row>
    <row r="46" spans="1:243" s="31" customFormat="1" ht="30">
      <c r="A46" s="107">
        <v>1.33</v>
      </c>
      <c r="B46" s="70" t="s">
        <v>549</v>
      </c>
      <c r="C46" s="19" t="s">
        <v>88</v>
      </c>
      <c r="D46" s="133"/>
      <c r="E46" s="133"/>
      <c r="F46" s="20"/>
      <c r="G46" s="21"/>
      <c r="H46" s="21"/>
      <c r="I46" s="20"/>
      <c r="J46" s="22"/>
      <c r="K46" s="23"/>
      <c r="L46" s="23"/>
      <c r="M46" s="24"/>
      <c r="N46" s="25"/>
      <c r="O46" s="25"/>
      <c r="P46" s="26"/>
      <c r="Q46" s="25"/>
      <c r="R46" s="25"/>
      <c r="S46" s="27"/>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28"/>
      <c r="BB46" s="29"/>
      <c r="BC46" s="30"/>
      <c r="IE46" s="32">
        <v>3</v>
      </c>
      <c r="IF46" s="32" t="s">
        <v>43</v>
      </c>
      <c r="IG46" s="32" t="s">
        <v>44</v>
      </c>
      <c r="IH46" s="32">
        <v>10</v>
      </c>
      <c r="II46" s="32" t="s">
        <v>37</v>
      </c>
    </row>
    <row r="47" spans="1:243" s="31" customFormat="1" ht="15">
      <c r="A47" s="107">
        <v>1.34</v>
      </c>
      <c r="B47" s="70" t="s">
        <v>550</v>
      </c>
      <c r="C47" s="19" t="s">
        <v>89</v>
      </c>
      <c r="D47" s="133"/>
      <c r="E47" s="133"/>
      <c r="F47" s="20"/>
      <c r="G47" s="21"/>
      <c r="H47" s="21"/>
      <c r="I47" s="20"/>
      <c r="J47" s="22"/>
      <c r="K47" s="23"/>
      <c r="L47" s="23"/>
      <c r="M47" s="24"/>
      <c r="N47" s="25"/>
      <c r="O47" s="25"/>
      <c r="P47" s="26"/>
      <c r="Q47" s="25"/>
      <c r="R47" s="25"/>
      <c r="S47" s="27"/>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8"/>
      <c r="BB47" s="29"/>
      <c r="BC47" s="30"/>
      <c r="IE47" s="32">
        <v>1.01</v>
      </c>
      <c r="IF47" s="32" t="s">
        <v>39</v>
      </c>
      <c r="IG47" s="32" t="s">
        <v>35</v>
      </c>
      <c r="IH47" s="32">
        <v>123.223</v>
      </c>
      <c r="II47" s="32" t="s">
        <v>37</v>
      </c>
    </row>
    <row r="48" spans="1:243" s="31" customFormat="1" ht="15">
      <c r="A48" s="107">
        <v>1.35</v>
      </c>
      <c r="B48" s="70" t="s">
        <v>551</v>
      </c>
      <c r="C48" s="19" t="s">
        <v>90</v>
      </c>
      <c r="D48" s="133"/>
      <c r="E48" s="133"/>
      <c r="F48" s="20"/>
      <c r="G48" s="21"/>
      <c r="H48" s="21"/>
      <c r="I48" s="20"/>
      <c r="J48" s="22"/>
      <c r="K48" s="23"/>
      <c r="L48" s="23"/>
      <c r="M48" s="24"/>
      <c r="N48" s="25"/>
      <c r="O48" s="25"/>
      <c r="P48" s="26"/>
      <c r="Q48" s="25"/>
      <c r="R48" s="25"/>
      <c r="S48" s="27"/>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28"/>
      <c r="BB48" s="29"/>
      <c r="BC48" s="30"/>
      <c r="IE48" s="32">
        <v>1.02</v>
      </c>
      <c r="IF48" s="32" t="s">
        <v>40</v>
      </c>
      <c r="IG48" s="32" t="s">
        <v>41</v>
      </c>
      <c r="IH48" s="32">
        <v>213</v>
      </c>
      <c r="II48" s="32" t="s">
        <v>37</v>
      </c>
    </row>
    <row r="49" spans="1:243" s="31" customFormat="1" ht="15">
      <c r="A49" s="107">
        <v>1.36</v>
      </c>
      <c r="B49" s="70" t="s">
        <v>552</v>
      </c>
      <c r="C49" s="19" t="s">
        <v>91</v>
      </c>
      <c r="D49" s="133"/>
      <c r="E49" s="133"/>
      <c r="F49" s="20"/>
      <c r="G49" s="21"/>
      <c r="H49" s="21"/>
      <c r="I49" s="20"/>
      <c r="J49" s="22"/>
      <c r="K49" s="23"/>
      <c r="L49" s="23"/>
      <c r="M49" s="24"/>
      <c r="N49" s="25"/>
      <c r="O49" s="25"/>
      <c r="P49" s="26"/>
      <c r="Q49" s="25"/>
      <c r="R49" s="25"/>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8"/>
      <c r="BB49" s="29"/>
      <c r="BC49" s="30"/>
      <c r="IE49" s="32">
        <v>2</v>
      </c>
      <c r="IF49" s="32" t="s">
        <v>34</v>
      </c>
      <c r="IG49" s="32" t="s">
        <v>42</v>
      </c>
      <c r="IH49" s="32">
        <v>10</v>
      </c>
      <c r="II49" s="32" t="s">
        <v>37</v>
      </c>
    </row>
    <row r="50" spans="1:243" s="31" customFormat="1" ht="210">
      <c r="A50" s="107">
        <v>1.37</v>
      </c>
      <c r="B50" s="70" t="s">
        <v>553</v>
      </c>
      <c r="C50" s="19" t="s">
        <v>92</v>
      </c>
      <c r="D50" s="133"/>
      <c r="E50" s="133"/>
      <c r="F50" s="20"/>
      <c r="G50" s="21"/>
      <c r="H50" s="21"/>
      <c r="I50" s="20"/>
      <c r="J50" s="22"/>
      <c r="K50" s="23"/>
      <c r="L50" s="23"/>
      <c r="M50" s="24"/>
      <c r="N50" s="25"/>
      <c r="O50" s="25"/>
      <c r="P50" s="26"/>
      <c r="Q50" s="25"/>
      <c r="R50" s="25"/>
      <c r="S50" s="27"/>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28"/>
      <c r="BB50" s="29"/>
      <c r="BC50" s="30"/>
      <c r="IE50" s="32">
        <v>3</v>
      </c>
      <c r="IF50" s="32" t="s">
        <v>43</v>
      </c>
      <c r="IG50" s="32" t="s">
        <v>44</v>
      </c>
      <c r="IH50" s="32">
        <v>10</v>
      </c>
      <c r="II50" s="32" t="s">
        <v>37</v>
      </c>
    </row>
    <row r="51" spans="1:243" s="31" customFormat="1" ht="60">
      <c r="A51" s="108">
        <v>1.38</v>
      </c>
      <c r="B51" s="159" t="s">
        <v>554</v>
      </c>
      <c r="C51" s="19" t="s">
        <v>93</v>
      </c>
      <c r="D51" s="137">
        <v>4</v>
      </c>
      <c r="E51" s="133" t="s">
        <v>37</v>
      </c>
      <c r="F51" s="66">
        <v>10</v>
      </c>
      <c r="G51" s="33"/>
      <c r="H51" s="33"/>
      <c r="I51" s="20" t="s">
        <v>38</v>
      </c>
      <c r="J51" s="22">
        <f>IF(I51="Less(-)",-1,1)</f>
        <v>1</v>
      </c>
      <c r="K51" s="23" t="s">
        <v>48</v>
      </c>
      <c r="L51" s="23" t="s">
        <v>7</v>
      </c>
      <c r="M51" s="65"/>
      <c r="N51" s="34"/>
      <c r="O51" s="34"/>
      <c r="P51" s="35"/>
      <c r="Q51" s="34"/>
      <c r="R51" s="34"/>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3">
        <f>total_amount_ba($B$2,$D$2,D51,F51,J51,K51,M51)</f>
        <v>0</v>
      </c>
      <c r="BB51" s="63">
        <f>BA51+SUM(N51:AZ51)</f>
        <v>0</v>
      </c>
      <c r="BC51" s="30" t="str">
        <f>SpellNumber(L51,BB51)</f>
        <v>INR Zero Only</v>
      </c>
      <c r="IE51" s="32">
        <v>1.01</v>
      </c>
      <c r="IF51" s="32" t="s">
        <v>39</v>
      </c>
      <c r="IG51" s="32" t="s">
        <v>35</v>
      </c>
      <c r="IH51" s="32">
        <v>123.223</v>
      </c>
      <c r="II51" s="32" t="s">
        <v>37</v>
      </c>
    </row>
    <row r="52" spans="1:243" s="31" customFormat="1" ht="15.75">
      <c r="A52" s="105">
        <v>2</v>
      </c>
      <c r="B52" s="67" t="s">
        <v>555</v>
      </c>
      <c r="C52" s="19" t="s">
        <v>94</v>
      </c>
      <c r="D52" s="133"/>
      <c r="E52" s="133"/>
      <c r="F52" s="20"/>
      <c r="G52" s="21"/>
      <c r="H52" s="21"/>
      <c r="I52" s="20"/>
      <c r="J52" s="22"/>
      <c r="K52" s="23"/>
      <c r="L52" s="23"/>
      <c r="M52" s="24"/>
      <c r="N52" s="25"/>
      <c r="O52" s="25"/>
      <c r="P52" s="26"/>
      <c r="Q52" s="25"/>
      <c r="R52" s="25"/>
      <c r="S52" s="27"/>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28"/>
      <c r="BB52" s="29"/>
      <c r="BC52" s="30"/>
      <c r="IE52" s="32">
        <v>1.02</v>
      </c>
      <c r="IF52" s="32" t="s">
        <v>40</v>
      </c>
      <c r="IG52" s="32" t="s">
        <v>41</v>
      </c>
      <c r="IH52" s="32">
        <v>213</v>
      </c>
      <c r="II52" s="32" t="s">
        <v>37</v>
      </c>
    </row>
    <row r="53" spans="1:243" s="31" customFormat="1" ht="301.5" customHeight="1">
      <c r="A53" s="107">
        <v>2.01</v>
      </c>
      <c r="B53" s="70" t="s">
        <v>556</v>
      </c>
      <c r="C53" s="19" t="s">
        <v>95</v>
      </c>
      <c r="D53" s="133"/>
      <c r="E53" s="133"/>
      <c r="F53" s="20"/>
      <c r="G53" s="21"/>
      <c r="H53" s="21"/>
      <c r="I53" s="20"/>
      <c r="J53" s="22"/>
      <c r="K53" s="23"/>
      <c r="L53" s="23"/>
      <c r="M53" s="24"/>
      <c r="N53" s="25"/>
      <c r="O53" s="25"/>
      <c r="P53" s="26"/>
      <c r="Q53" s="25"/>
      <c r="R53" s="25"/>
      <c r="S53" s="27"/>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8"/>
      <c r="BB53" s="29"/>
      <c r="BC53" s="30"/>
      <c r="IE53" s="32">
        <v>1.02</v>
      </c>
      <c r="IF53" s="32" t="s">
        <v>40</v>
      </c>
      <c r="IG53" s="32" t="s">
        <v>41</v>
      </c>
      <c r="IH53" s="32">
        <v>213</v>
      </c>
      <c r="II53" s="32" t="s">
        <v>37</v>
      </c>
    </row>
    <row r="54" spans="1:243" s="31" customFormat="1" ht="377.25" customHeight="1">
      <c r="A54" s="107">
        <v>2.02</v>
      </c>
      <c r="B54" s="70" t="s">
        <v>557</v>
      </c>
      <c r="C54" s="19" t="s">
        <v>96</v>
      </c>
      <c r="D54" s="133"/>
      <c r="E54" s="133"/>
      <c r="F54" s="20"/>
      <c r="G54" s="21"/>
      <c r="H54" s="21"/>
      <c r="I54" s="20"/>
      <c r="J54" s="22"/>
      <c r="K54" s="23"/>
      <c r="L54" s="23"/>
      <c r="M54" s="24"/>
      <c r="N54" s="25"/>
      <c r="O54" s="25"/>
      <c r="P54" s="26"/>
      <c r="Q54" s="25"/>
      <c r="R54" s="25"/>
      <c r="S54" s="27"/>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8"/>
      <c r="BB54" s="29"/>
      <c r="BC54" s="30"/>
      <c r="IE54" s="32">
        <v>2</v>
      </c>
      <c r="IF54" s="32" t="s">
        <v>34</v>
      </c>
      <c r="IG54" s="32" t="s">
        <v>42</v>
      </c>
      <c r="IH54" s="32">
        <v>10</v>
      </c>
      <c r="II54" s="32" t="s">
        <v>37</v>
      </c>
    </row>
    <row r="55" spans="1:243" s="31" customFormat="1" ht="180">
      <c r="A55" s="107">
        <v>2.03</v>
      </c>
      <c r="B55" s="70" t="s">
        <v>558</v>
      </c>
      <c r="C55" s="19" t="s">
        <v>97</v>
      </c>
      <c r="D55" s="133"/>
      <c r="E55" s="133"/>
      <c r="F55" s="20"/>
      <c r="G55" s="21"/>
      <c r="H55" s="21"/>
      <c r="I55" s="20"/>
      <c r="J55" s="22"/>
      <c r="K55" s="23"/>
      <c r="L55" s="23"/>
      <c r="M55" s="24"/>
      <c r="N55" s="25"/>
      <c r="O55" s="25"/>
      <c r="P55" s="26"/>
      <c r="Q55" s="25"/>
      <c r="R55" s="25"/>
      <c r="S55" s="27"/>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28"/>
      <c r="BB55" s="29"/>
      <c r="BC55" s="30"/>
      <c r="IE55" s="32">
        <v>3</v>
      </c>
      <c r="IF55" s="32" t="s">
        <v>43</v>
      </c>
      <c r="IG55" s="32" t="s">
        <v>44</v>
      </c>
      <c r="IH55" s="32">
        <v>10</v>
      </c>
      <c r="II55" s="32" t="s">
        <v>37</v>
      </c>
    </row>
    <row r="56" spans="1:243" s="31" customFormat="1" ht="120">
      <c r="A56" s="107">
        <v>2.04</v>
      </c>
      <c r="B56" s="70" t="s">
        <v>559</v>
      </c>
      <c r="C56" s="19" t="s">
        <v>98</v>
      </c>
      <c r="D56" s="133"/>
      <c r="E56" s="133"/>
      <c r="F56" s="20"/>
      <c r="G56" s="21"/>
      <c r="H56" s="21"/>
      <c r="I56" s="20"/>
      <c r="J56" s="22"/>
      <c r="K56" s="23"/>
      <c r="L56" s="23"/>
      <c r="M56" s="24"/>
      <c r="N56" s="25"/>
      <c r="O56" s="25"/>
      <c r="P56" s="26"/>
      <c r="Q56" s="25"/>
      <c r="R56" s="25"/>
      <c r="S56" s="27"/>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28"/>
      <c r="BB56" s="29"/>
      <c r="BC56" s="30"/>
      <c r="IE56" s="32">
        <v>1.01</v>
      </c>
      <c r="IF56" s="32" t="s">
        <v>39</v>
      </c>
      <c r="IG56" s="32" t="s">
        <v>35</v>
      </c>
      <c r="IH56" s="32">
        <v>123.223</v>
      </c>
      <c r="II56" s="32" t="s">
        <v>37</v>
      </c>
    </row>
    <row r="57" spans="1:243" s="31" customFormat="1" ht="93.75" customHeight="1">
      <c r="A57" s="107">
        <v>2.05</v>
      </c>
      <c r="B57" s="70" t="s">
        <v>560</v>
      </c>
      <c r="C57" s="19" t="s">
        <v>99</v>
      </c>
      <c r="D57" s="133"/>
      <c r="E57" s="133"/>
      <c r="F57" s="20"/>
      <c r="G57" s="21"/>
      <c r="H57" s="21"/>
      <c r="I57" s="20"/>
      <c r="J57" s="22"/>
      <c r="K57" s="23"/>
      <c r="L57" s="23"/>
      <c r="M57" s="24"/>
      <c r="N57" s="25"/>
      <c r="O57" s="25"/>
      <c r="P57" s="26"/>
      <c r="Q57" s="25"/>
      <c r="R57" s="25"/>
      <c r="S57" s="27"/>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28"/>
      <c r="BB57" s="29"/>
      <c r="BC57" s="30"/>
      <c r="IE57" s="32">
        <v>1.02</v>
      </c>
      <c r="IF57" s="32" t="s">
        <v>40</v>
      </c>
      <c r="IG57" s="32" t="s">
        <v>41</v>
      </c>
      <c r="IH57" s="32">
        <v>213</v>
      </c>
      <c r="II57" s="32" t="s">
        <v>37</v>
      </c>
    </row>
    <row r="58" spans="1:243" s="31" customFormat="1" ht="60">
      <c r="A58" s="107">
        <v>2.06</v>
      </c>
      <c r="B58" s="70" t="s">
        <v>561</v>
      </c>
      <c r="C58" s="19" t="s">
        <v>100</v>
      </c>
      <c r="D58" s="133"/>
      <c r="E58" s="133"/>
      <c r="F58" s="20"/>
      <c r="G58" s="21"/>
      <c r="H58" s="21"/>
      <c r="I58" s="20"/>
      <c r="J58" s="22"/>
      <c r="K58" s="23"/>
      <c r="L58" s="23"/>
      <c r="M58" s="24"/>
      <c r="N58" s="25"/>
      <c r="O58" s="25"/>
      <c r="P58" s="26"/>
      <c r="Q58" s="25"/>
      <c r="R58" s="25"/>
      <c r="S58" s="27"/>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28"/>
      <c r="BB58" s="29"/>
      <c r="BC58" s="30"/>
      <c r="IE58" s="32">
        <v>2</v>
      </c>
      <c r="IF58" s="32" t="s">
        <v>34</v>
      </c>
      <c r="IG58" s="32" t="s">
        <v>42</v>
      </c>
      <c r="IH58" s="32">
        <v>10</v>
      </c>
      <c r="II58" s="32" t="s">
        <v>37</v>
      </c>
    </row>
    <row r="59" spans="1:243" s="31" customFormat="1" ht="15">
      <c r="A59" s="107">
        <v>2.07</v>
      </c>
      <c r="B59" s="70" t="s">
        <v>562</v>
      </c>
      <c r="C59" s="19" t="s">
        <v>101</v>
      </c>
      <c r="D59" s="133"/>
      <c r="E59" s="133"/>
      <c r="F59" s="20"/>
      <c r="G59" s="21"/>
      <c r="H59" s="21"/>
      <c r="I59" s="20"/>
      <c r="J59" s="22"/>
      <c r="K59" s="23"/>
      <c r="L59" s="23"/>
      <c r="M59" s="24"/>
      <c r="N59" s="25"/>
      <c r="O59" s="25"/>
      <c r="P59" s="26"/>
      <c r="Q59" s="25"/>
      <c r="R59" s="25"/>
      <c r="S59" s="27"/>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28"/>
      <c r="BB59" s="29"/>
      <c r="BC59" s="30"/>
      <c r="IE59" s="32">
        <v>3</v>
      </c>
      <c r="IF59" s="32" t="s">
        <v>43</v>
      </c>
      <c r="IG59" s="32" t="s">
        <v>44</v>
      </c>
      <c r="IH59" s="32">
        <v>10</v>
      </c>
      <c r="II59" s="32" t="s">
        <v>37</v>
      </c>
    </row>
    <row r="60" spans="1:243" s="31" customFormat="1" ht="76.5" customHeight="1">
      <c r="A60" s="108">
        <v>2.08</v>
      </c>
      <c r="B60" s="159" t="s">
        <v>563</v>
      </c>
      <c r="C60" s="19" t="s">
        <v>102</v>
      </c>
      <c r="D60" s="133"/>
      <c r="E60" s="133"/>
      <c r="F60" s="20"/>
      <c r="G60" s="21"/>
      <c r="H60" s="21"/>
      <c r="I60" s="20"/>
      <c r="J60" s="22"/>
      <c r="K60" s="23"/>
      <c r="L60" s="23"/>
      <c r="M60" s="24"/>
      <c r="N60" s="25"/>
      <c r="O60" s="25"/>
      <c r="P60" s="26"/>
      <c r="Q60" s="25"/>
      <c r="R60" s="25"/>
      <c r="S60" s="27"/>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28"/>
      <c r="BB60" s="29"/>
      <c r="BC60" s="30"/>
      <c r="IE60" s="32">
        <v>1.01</v>
      </c>
      <c r="IF60" s="32" t="s">
        <v>39</v>
      </c>
      <c r="IG60" s="32" t="s">
        <v>35</v>
      </c>
      <c r="IH60" s="32">
        <v>123.223</v>
      </c>
      <c r="II60" s="32" t="s">
        <v>37</v>
      </c>
    </row>
    <row r="61" spans="1:243" s="31" customFormat="1" ht="17.25">
      <c r="A61" s="106">
        <v>2.09</v>
      </c>
      <c r="B61" s="67" t="s">
        <v>564</v>
      </c>
      <c r="C61" s="19" t="s">
        <v>103</v>
      </c>
      <c r="D61" s="136">
        <v>1</v>
      </c>
      <c r="E61" s="149" t="s">
        <v>865</v>
      </c>
      <c r="F61" s="66">
        <v>10</v>
      </c>
      <c r="G61" s="33"/>
      <c r="H61" s="33"/>
      <c r="I61" s="20" t="s">
        <v>38</v>
      </c>
      <c r="J61" s="22">
        <f>IF(I61="Less(-)",-1,1)</f>
        <v>1</v>
      </c>
      <c r="K61" s="23" t="s">
        <v>48</v>
      </c>
      <c r="L61" s="23" t="s">
        <v>7</v>
      </c>
      <c r="M61" s="65"/>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3">
        <f>total_amount_ba($B$2,$D$2,D61,F61,J61,K61,M61)</f>
        <v>0</v>
      </c>
      <c r="BB61" s="63">
        <f>BA61+SUM(N61:AZ61)</f>
        <v>0</v>
      </c>
      <c r="BC61" s="30" t="str">
        <f>SpellNumber(L61,BB61)</f>
        <v>INR Zero Only</v>
      </c>
      <c r="IE61" s="32">
        <v>1.02</v>
      </c>
      <c r="IF61" s="32" t="s">
        <v>40</v>
      </c>
      <c r="IG61" s="32" t="s">
        <v>41</v>
      </c>
      <c r="IH61" s="32">
        <v>213</v>
      </c>
      <c r="II61" s="32" t="s">
        <v>37</v>
      </c>
    </row>
    <row r="62" spans="1:243" s="31" customFormat="1" ht="31.5">
      <c r="A62" s="109">
        <v>3</v>
      </c>
      <c r="B62" s="67" t="s">
        <v>565</v>
      </c>
      <c r="C62" s="19" t="s">
        <v>104</v>
      </c>
      <c r="D62" s="133"/>
      <c r="E62" s="133"/>
      <c r="F62" s="20"/>
      <c r="G62" s="21"/>
      <c r="H62" s="21"/>
      <c r="I62" s="20"/>
      <c r="J62" s="22"/>
      <c r="K62" s="23"/>
      <c r="L62" s="23"/>
      <c r="M62" s="24"/>
      <c r="N62" s="25"/>
      <c r="O62" s="25"/>
      <c r="P62" s="26"/>
      <c r="Q62" s="25"/>
      <c r="R62" s="25"/>
      <c r="S62" s="27"/>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28"/>
      <c r="BB62" s="29"/>
      <c r="BC62" s="30"/>
      <c r="IE62" s="32">
        <v>2</v>
      </c>
      <c r="IF62" s="32" t="s">
        <v>34</v>
      </c>
      <c r="IG62" s="32" t="s">
        <v>42</v>
      </c>
      <c r="IH62" s="32">
        <v>10</v>
      </c>
      <c r="II62" s="32" t="s">
        <v>37</v>
      </c>
    </row>
    <row r="63" spans="1:243" s="31" customFormat="1" ht="223.5" customHeight="1">
      <c r="A63" s="101">
        <v>3.01</v>
      </c>
      <c r="B63" s="71" t="s">
        <v>884</v>
      </c>
      <c r="C63" s="19" t="s">
        <v>105</v>
      </c>
      <c r="D63" s="133"/>
      <c r="E63" s="133"/>
      <c r="F63" s="20"/>
      <c r="G63" s="21"/>
      <c r="H63" s="21"/>
      <c r="I63" s="20"/>
      <c r="J63" s="22"/>
      <c r="K63" s="23"/>
      <c r="L63" s="23"/>
      <c r="M63" s="24"/>
      <c r="N63" s="25"/>
      <c r="O63" s="25"/>
      <c r="P63" s="26"/>
      <c r="Q63" s="25"/>
      <c r="R63" s="25"/>
      <c r="S63" s="27"/>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28"/>
      <c r="BB63" s="29"/>
      <c r="BC63" s="30"/>
      <c r="IE63" s="32">
        <v>1.02</v>
      </c>
      <c r="IF63" s="32" t="s">
        <v>40</v>
      </c>
      <c r="IG63" s="32" t="s">
        <v>41</v>
      </c>
      <c r="IH63" s="32">
        <v>213</v>
      </c>
      <c r="II63" s="32" t="s">
        <v>37</v>
      </c>
    </row>
    <row r="64" spans="1:243" s="31" customFormat="1" ht="312.75" customHeight="1">
      <c r="A64" s="101">
        <v>3.02</v>
      </c>
      <c r="B64" s="71" t="s">
        <v>885</v>
      </c>
      <c r="C64" s="19"/>
      <c r="D64" s="133"/>
      <c r="E64" s="133"/>
      <c r="F64" s="20"/>
      <c r="G64" s="21"/>
      <c r="H64" s="21"/>
      <c r="I64" s="20"/>
      <c r="J64" s="22"/>
      <c r="K64" s="23"/>
      <c r="L64" s="23"/>
      <c r="M64" s="24"/>
      <c r="N64" s="25"/>
      <c r="O64" s="25"/>
      <c r="P64" s="26"/>
      <c r="Q64" s="25"/>
      <c r="R64" s="25"/>
      <c r="S64" s="27"/>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28"/>
      <c r="BB64" s="29"/>
      <c r="BC64" s="30"/>
      <c r="IE64" s="32"/>
      <c r="IF64" s="32"/>
      <c r="IG64" s="32"/>
      <c r="IH64" s="32"/>
      <c r="II64" s="32"/>
    </row>
    <row r="65" spans="1:243" s="31" customFormat="1" ht="90">
      <c r="A65" s="101">
        <v>3.03</v>
      </c>
      <c r="B65" s="72" t="s">
        <v>566</v>
      </c>
      <c r="C65" s="19" t="s">
        <v>106</v>
      </c>
      <c r="D65" s="133"/>
      <c r="E65" s="133"/>
      <c r="F65" s="20"/>
      <c r="G65" s="21"/>
      <c r="H65" s="21"/>
      <c r="I65" s="20"/>
      <c r="J65" s="22"/>
      <c r="K65" s="23"/>
      <c r="L65" s="23"/>
      <c r="M65" s="24"/>
      <c r="N65" s="25"/>
      <c r="O65" s="25"/>
      <c r="P65" s="26"/>
      <c r="Q65" s="25"/>
      <c r="R65" s="25"/>
      <c r="S65" s="27"/>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28"/>
      <c r="BB65" s="29"/>
      <c r="BC65" s="30"/>
      <c r="IE65" s="32">
        <v>2</v>
      </c>
      <c r="IF65" s="32" t="s">
        <v>34</v>
      </c>
      <c r="IG65" s="32" t="s">
        <v>42</v>
      </c>
      <c r="IH65" s="32">
        <v>10</v>
      </c>
      <c r="II65" s="32" t="s">
        <v>37</v>
      </c>
    </row>
    <row r="66" spans="1:243" s="31" customFormat="1" ht="15.75">
      <c r="A66" s="109">
        <v>3.04</v>
      </c>
      <c r="B66" s="160" t="s">
        <v>567</v>
      </c>
      <c r="C66" s="19" t="s">
        <v>107</v>
      </c>
      <c r="D66" s="134">
        <v>1</v>
      </c>
      <c r="E66" s="150" t="s">
        <v>864</v>
      </c>
      <c r="F66" s="66">
        <v>10</v>
      </c>
      <c r="G66" s="33"/>
      <c r="H66" s="33"/>
      <c r="I66" s="20" t="s">
        <v>38</v>
      </c>
      <c r="J66" s="22">
        <f>IF(I66="Less(-)",-1,1)</f>
        <v>1</v>
      </c>
      <c r="K66" s="23" t="s">
        <v>48</v>
      </c>
      <c r="L66" s="23" t="s">
        <v>7</v>
      </c>
      <c r="M66" s="65"/>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3">
        <f>total_amount_ba($B$2,$D$2,D66,F66,J66,K66,M66)</f>
        <v>0</v>
      </c>
      <c r="BB66" s="63">
        <f>BA66+SUM(N66:AZ66)</f>
        <v>0</v>
      </c>
      <c r="BC66" s="30" t="str">
        <f>SpellNumber(L66,BB66)</f>
        <v>INR Zero Only</v>
      </c>
      <c r="IE66" s="32">
        <v>3</v>
      </c>
      <c r="IF66" s="32" t="s">
        <v>43</v>
      </c>
      <c r="IG66" s="32" t="s">
        <v>44</v>
      </c>
      <c r="IH66" s="32">
        <v>10</v>
      </c>
      <c r="II66" s="32" t="s">
        <v>37</v>
      </c>
    </row>
    <row r="67" spans="1:243" s="31" customFormat="1" ht="15.75">
      <c r="A67" s="109">
        <v>4</v>
      </c>
      <c r="B67" s="160" t="s">
        <v>568</v>
      </c>
      <c r="C67" s="19" t="s">
        <v>108</v>
      </c>
      <c r="D67" s="133"/>
      <c r="E67" s="133"/>
      <c r="F67" s="20"/>
      <c r="G67" s="21"/>
      <c r="H67" s="21"/>
      <c r="I67" s="20"/>
      <c r="J67" s="22"/>
      <c r="K67" s="23"/>
      <c r="L67" s="23"/>
      <c r="M67" s="24"/>
      <c r="N67" s="25"/>
      <c r="O67" s="25"/>
      <c r="P67" s="26"/>
      <c r="Q67" s="25"/>
      <c r="R67" s="25"/>
      <c r="S67" s="27"/>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28"/>
      <c r="BB67" s="29"/>
      <c r="BC67" s="30"/>
      <c r="IE67" s="32">
        <v>1.01</v>
      </c>
      <c r="IF67" s="32" t="s">
        <v>39</v>
      </c>
      <c r="IG67" s="32" t="s">
        <v>35</v>
      </c>
      <c r="IH67" s="32">
        <v>123.223</v>
      </c>
      <c r="II67" s="32" t="s">
        <v>37</v>
      </c>
    </row>
    <row r="68" spans="1:243" s="31" customFormat="1" ht="309" customHeight="1">
      <c r="A68" s="101">
        <v>4.01</v>
      </c>
      <c r="B68" s="73" t="s">
        <v>569</v>
      </c>
      <c r="C68" s="19" t="s">
        <v>109</v>
      </c>
      <c r="D68" s="135">
        <v>1</v>
      </c>
      <c r="E68" s="148" t="s">
        <v>864</v>
      </c>
      <c r="F68" s="66">
        <v>10</v>
      </c>
      <c r="G68" s="33"/>
      <c r="H68" s="33"/>
      <c r="I68" s="20" t="s">
        <v>38</v>
      </c>
      <c r="J68" s="22">
        <f>IF(I68="Less(-)",-1,1)</f>
        <v>1</v>
      </c>
      <c r="K68" s="23" t="s">
        <v>48</v>
      </c>
      <c r="L68" s="23" t="s">
        <v>7</v>
      </c>
      <c r="M68" s="65"/>
      <c r="N68" s="34"/>
      <c r="O68" s="34"/>
      <c r="P68" s="35"/>
      <c r="Q68" s="34"/>
      <c r="R68" s="34"/>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8"/>
      <c r="AV68" s="37"/>
      <c r="AW68" s="37"/>
      <c r="AX68" s="37"/>
      <c r="AY68" s="37"/>
      <c r="AZ68" s="37"/>
      <c r="BA68" s="63">
        <f>total_amount_ba($B$2,$D$2,D68,F68,J68,K68,M68)</f>
        <v>0</v>
      </c>
      <c r="BB68" s="63">
        <f>BA68+SUM(N68:AZ68)</f>
        <v>0</v>
      </c>
      <c r="BC68" s="30" t="str">
        <f>SpellNumber(L68,BB68)</f>
        <v>INR Zero Only</v>
      </c>
      <c r="IE68" s="32">
        <v>1.02</v>
      </c>
      <c r="IF68" s="32" t="s">
        <v>40</v>
      </c>
      <c r="IG68" s="32" t="s">
        <v>41</v>
      </c>
      <c r="IH68" s="32">
        <v>213</v>
      </c>
      <c r="II68" s="32" t="s">
        <v>37</v>
      </c>
    </row>
    <row r="69" spans="1:243" s="31" customFormat="1" ht="60">
      <c r="A69" s="101">
        <v>4.02</v>
      </c>
      <c r="B69" s="72" t="s">
        <v>570</v>
      </c>
      <c r="C69" s="19" t="s">
        <v>110</v>
      </c>
      <c r="D69" s="133"/>
      <c r="E69" s="133"/>
      <c r="F69" s="20"/>
      <c r="G69" s="21"/>
      <c r="H69" s="21"/>
      <c r="I69" s="20"/>
      <c r="J69" s="22"/>
      <c r="K69" s="23"/>
      <c r="L69" s="23"/>
      <c r="M69" s="24"/>
      <c r="N69" s="25"/>
      <c r="O69" s="25"/>
      <c r="P69" s="26"/>
      <c r="Q69" s="25"/>
      <c r="R69" s="25"/>
      <c r="S69" s="27"/>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28"/>
      <c r="BB69" s="29"/>
      <c r="BC69" s="30"/>
      <c r="IE69" s="32">
        <v>2</v>
      </c>
      <c r="IF69" s="32" t="s">
        <v>34</v>
      </c>
      <c r="IG69" s="32" t="s">
        <v>42</v>
      </c>
      <c r="IH69" s="32">
        <v>10</v>
      </c>
      <c r="II69" s="32" t="s">
        <v>37</v>
      </c>
    </row>
    <row r="70" spans="1:243" s="31" customFormat="1" ht="18.75">
      <c r="A70" s="101">
        <v>5</v>
      </c>
      <c r="B70" s="74" t="s">
        <v>571</v>
      </c>
      <c r="C70" s="19" t="s">
        <v>111</v>
      </c>
      <c r="D70" s="133"/>
      <c r="E70" s="133"/>
      <c r="F70" s="20"/>
      <c r="G70" s="21"/>
      <c r="H70" s="21"/>
      <c r="I70" s="20"/>
      <c r="J70" s="22"/>
      <c r="K70" s="23"/>
      <c r="L70" s="23"/>
      <c r="M70" s="24"/>
      <c r="N70" s="25"/>
      <c r="O70" s="25"/>
      <c r="P70" s="26"/>
      <c r="Q70" s="25"/>
      <c r="R70" s="25"/>
      <c r="S70" s="27"/>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28"/>
      <c r="BB70" s="29"/>
      <c r="BC70" s="30"/>
      <c r="IE70" s="32">
        <v>3</v>
      </c>
      <c r="IF70" s="32" t="s">
        <v>43</v>
      </c>
      <c r="IG70" s="32" t="s">
        <v>44</v>
      </c>
      <c r="IH70" s="32">
        <v>10</v>
      </c>
      <c r="II70" s="32" t="s">
        <v>37</v>
      </c>
    </row>
    <row r="71" spans="1:243" s="31" customFormat="1" ht="31.5">
      <c r="A71" s="105">
        <v>5.01</v>
      </c>
      <c r="B71" s="75" t="s">
        <v>572</v>
      </c>
      <c r="C71" s="19" t="s">
        <v>112</v>
      </c>
      <c r="D71" s="133"/>
      <c r="E71" s="133"/>
      <c r="F71" s="20"/>
      <c r="G71" s="21"/>
      <c r="H71" s="21"/>
      <c r="I71" s="20"/>
      <c r="J71" s="22"/>
      <c r="K71" s="23"/>
      <c r="L71" s="23"/>
      <c r="M71" s="24"/>
      <c r="N71" s="25"/>
      <c r="O71" s="25"/>
      <c r="P71" s="26"/>
      <c r="Q71" s="25"/>
      <c r="R71" s="25"/>
      <c r="S71" s="27"/>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28"/>
      <c r="BB71" s="29"/>
      <c r="BC71" s="30"/>
      <c r="IE71" s="32">
        <v>1.01</v>
      </c>
      <c r="IF71" s="32" t="s">
        <v>39</v>
      </c>
      <c r="IG71" s="32" t="s">
        <v>35</v>
      </c>
      <c r="IH71" s="32">
        <v>123.223</v>
      </c>
      <c r="II71" s="32" t="s">
        <v>37</v>
      </c>
    </row>
    <row r="72" spans="1:243" s="31" customFormat="1" ht="315">
      <c r="A72" s="101">
        <v>5.02</v>
      </c>
      <c r="B72" s="76" t="s">
        <v>886</v>
      </c>
      <c r="C72" s="19" t="s">
        <v>113</v>
      </c>
      <c r="D72" s="133"/>
      <c r="E72" s="133"/>
      <c r="F72" s="20"/>
      <c r="G72" s="21"/>
      <c r="H72" s="21"/>
      <c r="I72" s="20"/>
      <c r="J72" s="22"/>
      <c r="K72" s="23"/>
      <c r="L72" s="23"/>
      <c r="M72" s="24"/>
      <c r="N72" s="25"/>
      <c r="O72" s="25"/>
      <c r="P72" s="26"/>
      <c r="Q72" s="25"/>
      <c r="R72" s="25"/>
      <c r="S72" s="27"/>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28"/>
      <c r="BB72" s="29"/>
      <c r="BC72" s="30"/>
      <c r="IE72" s="32">
        <v>1.02</v>
      </c>
      <c r="IF72" s="32" t="s">
        <v>40</v>
      </c>
      <c r="IG72" s="32" t="s">
        <v>41</v>
      </c>
      <c r="IH72" s="32">
        <v>213</v>
      </c>
      <c r="II72" s="32" t="s">
        <v>37</v>
      </c>
    </row>
    <row r="73" spans="1:243" s="31" customFormat="1" ht="405">
      <c r="A73" s="101">
        <v>5.03</v>
      </c>
      <c r="B73" s="76" t="s">
        <v>887</v>
      </c>
      <c r="C73" s="19"/>
      <c r="D73" s="133"/>
      <c r="E73" s="133"/>
      <c r="F73" s="20"/>
      <c r="G73" s="21"/>
      <c r="H73" s="21"/>
      <c r="I73" s="20"/>
      <c r="J73" s="22"/>
      <c r="K73" s="23"/>
      <c r="L73" s="23"/>
      <c r="M73" s="24"/>
      <c r="N73" s="25"/>
      <c r="O73" s="25"/>
      <c r="P73" s="26"/>
      <c r="Q73" s="25"/>
      <c r="R73" s="25"/>
      <c r="S73" s="27"/>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28"/>
      <c r="BB73" s="29"/>
      <c r="BC73" s="30"/>
      <c r="IE73" s="32"/>
      <c r="IF73" s="32"/>
      <c r="IG73" s="32"/>
      <c r="IH73" s="32"/>
      <c r="II73" s="32"/>
    </row>
    <row r="74" spans="1:243" s="31" customFormat="1" ht="30">
      <c r="A74" s="101">
        <v>5.04</v>
      </c>
      <c r="B74" s="77" t="s">
        <v>573</v>
      </c>
      <c r="C74" s="19" t="s">
        <v>114</v>
      </c>
      <c r="D74" s="139">
        <v>1</v>
      </c>
      <c r="E74" s="138" t="s">
        <v>866</v>
      </c>
      <c r="F74" s="66">
        <v>100</v>
      </c>
      <c r="G74" s="33"/>
      <c r="H74" s="33"/>
      <c r="I74" s="20" t="s">
        <v>38</v>
      </c>
      <c r="J74" s="22">
        <f>IF(I74="Less(-)",-1,1)</f>
        <v>1</v>
      </c>
      <c r="K74" s="23" t="s">
        <v>48</v>
      </c>
      <c r="L74" s="23" t="s">
        <v>7</v>
      </c>
      <c r="M74" s="65"/>
      <c r="N74" s="34"/>
      <c r="O74" s="34"/>
      <c r="P74" s="35"/>
      <c r="Q74" s="34"/>
      <c r="R74" s="34"/>
      <c r="S74" s="36"/>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63">
        <f>total_amount_ba($B$2,$D$2,D74,F74,J74,K74,M74)</f>
        <v>0</v>
      </c>
      <c r="BB74" s="63">
        <f>BA74+SUM(N74:AZ74)</f>
        <v>0</v>
      </c>
      <c r="BC74" s="30" t="str">
        <f>SpellNumber(L74,BB74)</f>
        <v>INR Zero Only</v>
      </c>
      <c r="IE74" s="32">
        <v>1.02</v>
      </c>
      <c r="IF74" s="32" t="s">
        <v>40</v>
      </c>
      <c r="IG74" s="32" t="s">
        <v>41</v>
      </c>
      <c r="IH74" s="32">
        <v>213</v>
      </c>
      <c r="II74" s="32" t="s">
        <v>37</v>
      </c>
    </row>
    <row r="75" spans="1:243" s="31" customFormat="1" ht="45">
      <c r="A75" s="101">
        <v>5.05</v>
      </c>
      <c r="B75" s="78" t="s">
        <v>574</v>
      </c>
      <c r="C75" s="19" t="s">
        <v>115</v>
      </c>
      <c r="D75" s="133"/>
      <c r="E75" s="133"/>
      <c r="F75" s="20"/>
      <c r="G75" s="21"/>
      <c r="H75" s="21"/>
      <c r="I75" s="20"/>
      <c r="J75" s="22"/>
      <c r="K75" s="23"/>
      <c r="L75" s="23"/>
      <c r="M75" s="24"/>
      <c r="N75" s="25"/>
      <c r="O75" s="25"/>
      <c r="P75" s="26"/>
      <c r="Q75" s="25"/>
      <c r="R75" s="25"/>
      <c r="S75" s="27"/>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28"/>
      <c r="BB75" s="29"/>
      <c r="BC75" s="30"/>
      <c r="IE75" s="32">
        <v>2</v>
      </c>
      <c r="IF75" s="32" t="s">
        <v>34</v>
      </c>
      <c r="IG75" s="32" t="s">
        <v>42</v>
      </c>
      <c r="IH75" s="32">
        <v>10</v>
      </c>
      <c r="II75" s="32" t="s">
        <v>37</v>
      </c>
    </row>
    <row r="76" spans="1:243" s="31" customFormat="1" ht="60">
      <c r="A76" s="101">
        <v>5.06</v>
      </c>
      <c r="B76" s="78" t="s">
        <v>575</v>
      </c>
      <c r="C76" s="19" t="s">
        <v>116</v>
      </c>
      <c r="D76" s="133"/>
      <c r="E76" s="133"/>
      <c r="F76" s="20"/>
      <c r="G76" s="21"/>
      <c r="H76" s="21"/>
      <c r="I76" s="20"/>
      <c r="J76" s="22"/>
      <c r="K76" s="23"/>
      <c r="L76" s="23"/>
      <c r="M76" s="24"/>
      <c r="N76" s="25"/>
      <c r="O76" s="25"/>
      <c r="P76" s="26"/>
      <c r="Q76" s="25"/>
      <c r="R76" s="25"/>
      <c r="S76" s="27"/>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28"/>
      <c r="BB76" s="29"/>
      <c r="BC76" s="30"/>
      <c r="IE76" s="32">
        <v>3</v>
      </c>
      <c r="IF76" s="32" t="s">
        <v>43</v>
      </c>
      <c r="IG76" s="32" t="s">
        <v>44</v>
      </c>
      <c r="IH76" s="32">
        <v>10</v>
      </c>
      <c r="II76" s="32" t="s">
        <v>37</v>
      </c>
    </row>
    <row r="77" spans="1:243" s="31" customFormat="1" ht="47.25">
      <c r="A77" s="105">
        <v>6</v>
      </c>
      <c r="B77" s="75" t="s">
        <v>576</v>
      </c>
      <c r="C77" s="19" t="s">
        <v>117</v>
      </c>
      <c r="D77" s="133"/>
      <c r="E77" s="133"/>
      <c r="F77" s="20"/>
      <c r="G77" s="21"/>
      <c r="H77" s="21"/>
      <c r="I77" s="20"/>
      <c r="J77" s="22"/>
      <c r="K77" s="23"/>
      <c r="L77" s="23"/>
      <c r="M77" s="24"/>
      <c r="N77" s="25"/>
      <c r="O77" s="25"/>
      <c r="P77" s="26"/>
      <c r="Q77" s="25"/>
      <c r="R77" s="25"/>
      <c r="S77" s="27"/>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28"/>
      <c r="BB77" s="29"/>
      <c r="BC77" s="30"/>
      <c r="IE77" s="32">
        <v>1.01</v>
      </c>
      <c r="IF77" s="32" t="s">
        <v>39</v>
      </c>
      <c r="IG77" s="32" t="s">
        <v>35</v>
      </c>
      <c r="IH77" s="32">
        <v>123.223</v>
      </c>
      <c r="II77" s="32" t="s">
        <v>37</v>
      </c>
    </row>
    <row r="78" spans="1:243" s="31" customFormat="1" ht="369.75">
      <c r="A78" s="110">
        <v>6.01</v>
      </c>
      <c r="B78" s="79" t="s">
        <v>888</v>
      </c>
      <c r="C78" s="19" t="s">
        <v>118</v>
      </c>
      <c r="D78" s="133"/>
      <c r="E78" s="133"/>
      <c r="F78" s="20"/>
      <c r="G78" s="21"/>
      <c r="H78" s="21"/>
      <c r="I78" s="20"/>
      <c r="J78" s="22"/>
      <c r="K78" s="23"/>
      <c r="L78" s="23"/>
      <c r="M78" s="24"/>
      <c r="N78" s="25"/>
      <c r="O78" s="25"/>
      <c r="P78" s="26"/>
      <c r="Q78" s="25"/>
      <c r="R78" s="25"/>
      <c r="S78" s="27"/>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28"/>
      <c r="BB78" s="29"/>
      <c r="BC78" s="30"/>
      <c r="IE78" s="32">
        <v>1.02</v>
      </c>
      <c r="IF78" s="32" t="s">
        <v>40</v>
      </c>
      <c r="IG78" s="32" t="s">
        <v>41</v>
      </c>
      <c r="IH78" s="32">
        <v>213</v>
      </c>
      <c r="II78" s="32" t="s">
        <v>37</v>
      </c>
    </row>
    <row r="79" spans="1:243" s="31" customFormat="1" ht="178.5">
      <c r="A79" s="110">
        <v>6.02</v>
      </c>
      <c r="B79" s="79" t="s">
        <v>889</v>
      </c>
      <c r="C79" s="19"/>
      <c r="D79" s="133"/>
      <c r="E79" s="133"/>
      <c r="F79" s="20"/>
      <c r="G79" s="21"/>
      <c r="H79" s="21"/>
      <c r="I79" s="20"/>
      <c r="J79" s="22"/>
      <c r="K79" s="23"/>
      <c r="L79" s="23"/>
      <c r="M79" s="24"/>
      <c r="N79" s="25"/>
      <c r="O79" s="25"/>
      <c r="P79" s="26"/>
      <c r="Q79" s="25"/>
      <c r="R79" s="25"/>
      <c r="S79" s="27"/>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28"/>
      <c r="BB79" s="29"/>
      <c r="BC79" s="30"/>
      <c r="IE79" s="32"/>
      <c r="IF79" s="32"/>
      <c r="IG79" s="32"/>
      <c r="IH79" s="32"/>
      <c r="II79" s="32"/>
    </row>
    <row r="80" spans="1:243" s="31" customFormat="1" ht="30">
      <c r="A80" s="101">
        <v>6.03</v>
      </c>
      <c r="B80" s="80" t="s">
        <v>577</v>
      </c>
      <c r="C80" s="19" t="s">
        <v>119</v>
      </c>
      <c r="D80" s="133"/>
      <c r="E80" s="133"/>
      <c r="F80" s="20"/>
      <c r="G80" s="21"/>
      <c r="H80" s="21"/>
      <c r="I80" s="20"/>
      <c r="J80" s="22"/>
      <c r="K80" s="23"/>
      <c r="L80" s="23"/>
      <c r="M80" s="24"/>
      <c r="N80" s="25"/>
      <c r="O80" s="25"/>
      <c r="P80" s="26"/>
      <c r="Q80" s="25"/>
      <c r="R80" s="25"/>
      <c r="S80" s="27"/>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28"/>
      <c r="BB80" s="29"/>
      <c r="BC80" s="30"/>
      <c r="IE80" s="32">
        <v>2</v>
      </c>
      <c r="IF80" s="32" t="s">
        <v>34</v>
      </c>
      <c r="IG80" s="32" t="s">
        <v>42</v>
      </c>
      <c r="IH80" s="32">
        <v>10</v>
      </c>
      <c r="II80" s="32" t="s">
        <v>37</v>
      </c>
    </row>
    <row r="81" spans="1:243" s="31" customFormat="1" ht="360">
      <c r="A81" s="101">
        <v>6.04</v>
      </c>
      <c r="B81" s="76" t="s">
        <v>890</v>
      </c>
      <c r="C81" s="19" t="s">
        <v>120</v>
      </c>
      <c r="D81" s="133"/>
      <c r="E81" s="133"/>
      <c r="F81" s="20"/>
      <c r="G81" s="21"/>
      <c r="H81" s="21"/>
      <c r="I81" s="20"/>
      <c r="J81" s="22"/>
      <c r="K81" s="23"/>
      <c r="L81" s="23"/>
      <c r="M81" s="24"/>
      <c r="N81" s="25"/>
      <c r="O81" s="25"/>
      <c r="P81" s="26"/>
      <c r="Q81" s="25"/>
      <c r="R81" s="25"/>
      <c r="S81" s="27"/>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28"/>
      <c r="BB81" s="29"/>
      <c r="BC81" s="30"/>
      <c r="IE81" s="32">
        <v>3</v>
      </c>
      <c r="IF81" s="32" t="s">
        <v>43</v>
      </c>
      <c r="IG81" s="32" t="s">
        <v>44</v>
      </c>
      <c r="IH81" s="32">
        <v>10</v>
      </c>
      <c r="II81" s="32" t="s">
        <v>37</v>
      </c>
    </row>
    <row r="82" spans="1:243" s="31" customFormat="1" ht="195">
      <c r="A82" s="101">
        <v>6.05</v>
      </c>
      <c r="B82" s="76" t="s">
        <v>891</v>
      </c>
      <c r="C82" s="19"/>
      <c r="D82" s="133"/>
      <c r="E82" s="133"/>
      <c r="F82" s="20"/>
      <c r="G82" s="21"/>
      <c r="H82" s="21"/>
      <c r="I82" s="20"/>
      <c r="J82" s="22"/>
      <c r="K82" s="23"/>
      <c r="L82" s="23"/>
      <c r="M82" s="24"/>
      <c r="N82" s="25"/>
      <c r="O82" s="25"/>
      <c r="P82" s="26"/>
      <c r="Q82" s="25"/>
      <c r="R82" s="25"/>
      <c r="S82" s="27"/>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28"/>
      <c r="BB82" s="29"/>
      <c r="BC82" s="30"/>
      <c r="IE82" s="32"/>
      <c r="IF82" s="32"/>
      <c r="IG82" s="32"/>
      <c r="IH82" s="32"/>
      <c r="II82" s="32"/>
    </row>
    <row r="83" spans="1:243" s="31" customFormat="1" ht="30">
      <c r="A83" s="101">
        <v>6.06</v>
      </c>
      <c r="B83" s="77" t="s">
        <v>578</v>
      </c>
      <c r="C83" s="19" t="s">
        <v>121</v>
      </c>
      <c r="D83" s="165">
        <v>1</v>
      </c>
      <c r="E83" s="151" t="s">
        <v>866</v>
      </c>
      <c r="F83" s="66">
        <v>10</v>
      </c>
      <c r="G83" s="33"/>
      <c r="H83" s="33"/>
      <c r="I83" s="20" t="s">
        <v>38</v>
      </c>
      <c r="J83" s="22">
        <f>IF(I83="Less(-)",-1,1)</f>
        <v>1</v>
      </c>
      <c r="K83" s="23" t="s">
        <v>48</v>
      </c>
      <c r="L83" s="23" t="s">
        <v>7</v>
      </c>
      <c r="M83" s="65"/>
      <c r="N83" s="34"/>
      <c r="O83" s="34"/>
      <c r="P83" s="35"/>
      <c r="Q83" s="34"/>
      <c r="R83" s="34"/>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3">
        <f aca="true" t="shared" si="0" ref="BA83:BA149">total_amount_ba($B$2,$D$2,D83,F83,J83,K83,M83)</f>
        <v>0</v>
      </c>
      <c r="BB83" s="63">
        <f aca="true" t="shared" si="1" ref="BB83:BB149">BA83+SUM(N83:AZ83)</f>
        <v>0</v>
      </c>
      <c r="BC83" s="30" t="str">
        <f aca="true" t="shared" si="2" ref="BC83:BC149">SpellNumber(L83,BB83)</f>
        <v>INR Zero Only</v>
      </c>
      <c r="IE83" s="32">
        <v>1.01</v>
      </c>
      <c r="IF83" s="32" t="s">
        <v>39</v>
      </c>
      <c r="IG83" s="32" t="s">
        <v>35</v>
      </c>
      <c r="IH83" s="32">
        <v>123.223</v>
      </c>
      <c r="II83" s="32" t="s">
        <v>37</v>
      </c>
    </row>
    <row r="84" spans="1:243" s="31" customFormat="1" ht="90">
      <c r="A84" s="101">
        <v>6.07</v>
      </c>
      <c r="B84" s="78" t="s">
        <v>579</v>
      </c>
      <c r="C84" s="19" t="s">
        <v>122</v>
      </c>
      <c r="D84" s="133"/>
      <c r="E84" s="133"/>
      <c r="F84" s="20"/>
      <c r="G84" s="21"/>
      <c r="H84" s="21"/>
      <c r="I84" s="20"/>
      <c r="J84" s="22"/>
      <c r="K84" s="23"/>
      <c r="L84" s="23"/>
      <c r="M84" s="24"/>
      <c r="N84" s="25"/>
      <c r="O84" s="25"/>
      <c r="P84" s="26"/>
      <c r="Q84" s="25"/>
      <c r="R84" s="25"/>
      <c r="S84" s="27"/>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28"/>
      <c r="BB84" s="29"/>
      <c r="BC84" s="30"/>
      <c r="IE84" s="32">
        <v>1.02</v>
      </c>
      <c r="IF84" s="32" t="s">
        <v>40</v>
      </c>
      <c r="IG84" s="32" t="s">
        <v>41</v>
      </c>
      <c r="IH84" s="32">
        <v>213</v>
      </c>
      <c r="II84" s="32" t="s">
        <v>37</v>
      </c>
    </row>
    <row r="85" spans="1:243" s="31" customFormat="1" ht="60">
      <c r="A85" s="101">
        <v>6.08</v>
      </c>
      <c r="B85" s="80" t="s">
        <v>575</v>
      </c>
      <c r="C85" s="19" t="s">
        <v>123</v>
      </c>
      <c r="D85" s="133"/>
      <c r="E85" s="133"/>
      <c r="F85" s="20"/>
      <c r="G85" s="21"/>
      <c r="H85" s="21"/>
      <c r="I85" s="20"/>
      <c r="J85" s="22"/>
      <c r="K85" s="23"/>
      <c r="L85" s="23"/>
      <c r="M85" s="24"/>
      <c r="N85" s="25"/>
      <c r="O85" s="25"/>
      <c r="P85" s="26"/>
      <c r="Q85" s="25"/>
      <c r="R85" s="25"/>
      <c r="S85" s="27"/>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28"/>
      <c r="BB85" s="29"/>
      <c r="BC85" s="30"/>
      <c r="IE85" s="32">
        <v>2</v>
      </c>
      <c r="IF85" s="32" t="s">
        <v>34</v>
      </c>
      <c r="IG85" s="32" t="s">
        <v>42</v>
      </c>
      <c r="IH85" s="32">
        <v>10</v>
      </c>
      <c r="II85" s="32" t="s">
        <v>37</v>
      </c>
    </row>
    <row r="86" spans="1:243" s="31" customFormat="1" ht="31.5">
      <c r="A86" s="105">
        <v>7</v>
      </c>
      <c r="B86" s="75" t="s">
        <v>580</v>
      </c>
      <c r="C86" s="19" t="s">
        <v>124</v>
      </c>
      <c r="D86" s="133"/>
      <c r="E86" s="133"/>
      <c r="F86" s="20"/>
      <c r="G86" s="21"/>
      <c r="H86" s="21"/>
      <c r="I86" s="20"/>
      <c r="J86" s="22"/>
      <c r="K86" s="23"/>
      <c r="L86" s="23"/>
      <c r="M86" s="24"/>
      <c r="N86" s="25"/>
      <c r="O86" s="25"/>
      <c r="P86" s="26"/>
      <c r="Q86" s="25"/>
      <c r="R86" s="25"/>
      <c r="S86" s="27"/>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28"/>
      <c r="BB86" s="29"/>
      <c r="BC86" s="30"/>
      <c r="IE86" s="32">
        <v>1.02</v>
      </c>
      <c r="IF86" s="32" t="s">
        <v>40</v>
      </c>
      <c r="IG86" s="32" t="s">
        <v>41</v>
      </c>
      <c r="IH86" s="32">
        <v>213</v>
      </c>
      <c r="II86" s="32" t="s">
        <v>37</v>
      </c>
    </row>
    <row r="87" spans="1:243" s="31" customFormat="1" ht="405">
      <c r="A87" s="101">
        <v>7.01</v>
      </c>
      <c r="B87" s="76" t="s">
        <v>894</v>
      </c>
      <c r="C87" s="19" t="s">
        <v>125</v>
      </c>
      <c r="D87" s="133"/>
      <c r="E87" s="133"/>
      <c r="F87" s="20"/>
      <c r="G87" s="21"/>
      <c r="H87" s="21"/>
      <c r="I87" s="20"/>
      <c r="J87" s="22"/>
      <c r="K87" s="23"/>
      <c r="L87" s="23"/>
      <c r="M87" s="24"/>
      <c r="N87" s="25"/>
      <c r="O87" s="25"/>
      <c r="P87" s="26"/>
      <c r="Q87" s="25"/>
      <c r="R87" s="25"/>
      <c r="S87" s="27"/>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28"/>
      <c r="BB87" s="29"/>
      <c r="BC87" s="30"/>
      <c r="IE87" s="32">
        <v>2</v>
      </c>
      <c r="IF87" s="32" t="s">
        <v>34</v>
      </c>
      <c r="IG87" s="32" t="s">
        <v>42</v>
      </c>
      <c r="IH87" s="32">
        <v>10</v>
      </c>
      <c r="II87" s="32" t="s">
        <v>37</v>
      </c>
    </row>
    <row r="88" spans="1:243" s="31" customFormat="1" ht="255">
      <c r="A88" s="101">
        <v>7.02</v>
      </c>
      <c r="B88" s="76" t="s">
        <v>895</v>
      </c>
      <c r="C88" s="19"/>
      <c r="D88" s="133"/>
      <c r="E88" s="133"/>
      <c r="F88" s="20"/>
      <c r="G88" s="21"/>
      <c r="H88" s="21"/>
      <c r="I88" s="20"/>
      <c r="J88" s="22"/>
      <c r="K88" s="23"/>
      <c r="L88" s="23"/>
      <c r="M88" s="24"/>
      <c r="N88" s="25"/>
      <c r="O88" s="25"/>
      <c r="P88" s="26"/>
      <c r="Q88" s="25"/>
      <c r="R88" s="25"/>
      <c r="S88" s="27"/>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28"/>
      <c r="BB88" s="29"/>
      <c r="BC88" s="30"/>
      <c r="IE88" s="32"/>
      <c r="IF88" s="32"/>
      <c r="IG88" s="32"/>
      <c r="IH88" s="32"/>
      <c r="II88" s="32"/>
    </row>
    <row r="89" spans="1:243" s="31" customFormat="1" ht="330">
      <c r="A89" s="101">
        <v>7.03</v>
      </c>
      <c r="B89" s="76" t="s">
        <v>892</v>
      </c>
      <c r="C89" s="19" t="s">
        <v>126</v>
      </c>
      <c r="D89" s="133"/>
      <c r="E89" s="133"/>
      <c r="F89" s="20"/>
      <c r="G89" s="21"/>
      <c r="H89" s="21"/>
      <c r="I89" s="20"/>
      <c r="J89" s="22"/>
      <c r="K89" s="23"/>
      <c r="L89" s="23"/>
      <c r="M89" s="24"/>
      <c r="N89" s="25"/>
      <c r="O89" s="25"/>
      <c r="P89" s="26"/>
      <c r="Q89" s="25"/>
      <c r="R89" s="25"/>
      <c r="S89" s="27"/>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28"/>
      <c r="BB89" s="29"/>
      <c r="BC89" s="30"/>
      <c r="IE89" s="32">
        <v>3</v>
      </c>
      <c r="IF89" s="32" t="s">
        <v>43</v>
      </c>
      <c r="IG89" s="32" t="s">
        <v>44</v>
      </c>
      <c r="IH89" s="32">
        <v>10</v>
      </c>
      <c r="II89" s="32" t="s">
        <v>37</v>
      </c>
    </row>
    <row r="90" spans="1:243" s="31" customFormat="1" ht="150">
      <c r="A90" s="101">
        <v>7.04</v>
      </c>
      <c r="B90" s="76" t="s">
        <v>893</v>
      </c>
      <c r="C90" s="19"/>
      <c r="D90" s="133"/>
      <c r="E90" s="133"/>
      <c r="F90" s="20"/>
      <c r="G90" s="21"/>
      <c r="H90" s="21"/>
      <c r="I90" s="20"/>
      <c r="J90" s="22"/>
      <c r="K90" s="23"/>
      <c r="L90" s="23"/>
      <c r="M90" s="24"/>
      <c r="N90" s="25"/>
      <c r="O90" s="25"/>
      <c r="P90" s="26"/>
      <c r="Q90" s="25"/>
      <c r="R90" s="25"/>
      <c r="S90" s="27"/>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28"/>
      <c r="BB90" s="29"/>
      <c r="BC90" s="30"/>
      <c r="IE90" s="32"/>
      <c r="IF90" s="32"/>
      <c r="IG90" s="32"/>
      <c r="IH90" s="32"/>
      <c r="II90" s="32"/>
    </row>
    <row r="91" spans="1:243" s="31" customFormat="1" ht="45">
      <c r="A91" s="101">
        <v>7.05</v>
      </c>
      <c r="B91" s="77" t="s">
        <v>581</v>
      </c>
      <c r="C91" s="19" t="s">
        <v>127</v>
      </c>
      <c r="D91" s="139">
        <v>1</v>
      </c>
      <c r="E91" s="138" t="s">
        <v>866</v>
      </c>
      <c r="F91" s="66">
        <v>10</v>
      </c>
      <c r="G91" s="33"/>
      <c r="H91" s="33"/>
      <c r="I91" s="20" t="s">
        <v>38</v>
      </c>
      <c r="J91" s="22">
        <f>IF(I91="Less(-)",-1,1)</f>
        <v>1</v>
      </c>
      <c r="K91" s="23" t="s">
        <v>48</v>
      </c>
      <c r="L91" s="23" t="s">
        <v>7</v>
      </c>
      <c r="M91" s="65"/>
      <c r="N91" s="34"/>
      <c r="O91" s="34"/>
      <c r="P91" s="35"/>
      <c r="Q91" s="34"/>
      <c r="R91" s="34"/>
      <c r="S91" s="36"/>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3">
        <f t="shared" si="0"/>
        <v>0</v>
      </c>
      <c r="BB91" s="63">
        <f t="shared" si="1"/>
        <v>0</v>
      </c>
      <c r="BC91" s="30" t="str">
        <f t="shared" si="2"/>
        <v>INR Zero Only</v>
      </c>
      <c r="IE91" s="32">
        <v>1.01</v>
      </c>
      <c r="IF91" s="32" t="s">
        <v>39</v>
      </c>
      <c r="IG91" s="32" t="s">
        <v>35</v>
      </c>
      <c r="IH91" s="32">
        <v>123.223</v>
      </c>
      <c r="II91" s="32" t="s">
        <v>37</v>
      </c>
    </row>
    <row r="92" spans="1:243" s="31" customFormat="1" ht="45">
      <c r="A92" s="101">
        <v>7.06</v>
      </c>
      <c r="B92" s="77" t="s">
        <v>582</v>
      </c>
      <c r="C92" s="19" t="s">
        <v>128</v>
      </c>
      <c r="D92" s="138">
        <v>3</v>
      </c>
      <c r="E92" s="138" t="s">
        <v>866</v>
      </c>
      <c r="F92" s="66">
        <v>10</v>
      </c>
      <c r="G92" s="33"/>
      <c r="H92" s="33"/>
      <c r="I92" s="20" t="s">
        <v>38</v>
      </c>
      <c r="J92" s="22">
        <f>IF(I92="Less(-)",-1,1)</f>
        <v>1</v>
      </c>
      <c r="K92" s="23" t="s">
        <v>48</v>
      </c>
      <c r="L92" s="23" t="s">
        <v>7</v>
      </c>
      <c r="M92" s="65"/>
      <c r="N92" s="34"/>
      <c r="O92" s="34"/>
      <c r="P92" s="35"/>
      <c r="Q92" s="34"/>
      <c r="R92" s="34"/>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8"/>
      <c r="AV92" s="37"/>
      <c r="AW92" s="37"/>
      <c r="AX92" s="37"/>
      <c r="AY92" s="37"/>
      <c r="AZ92" s="37"/>
      <c r="BA92" s="63">
        <f t="shared" si="0"/>
        <v>0</v>
      </c>
      <c r="BB92" s="63">
        <f t="shared" si="1"/>
        <v>0</v>
      </c>
      <c r="BC92" s="30" t="str">
        <f t="shared" si="2"/>
        <v>INR Zero Only</v>
      </c>
      <c r="IE92" s="32">
        <v>1.02</v>
      </c>
      <c r="IF92" s="32" t="s">
        <v>40</v>
      </c>
      <c r="IG92" s="32" t="s">
        <v>41</v>
      </c>
      <c r="IH92" s="32">
        <v>213</v>
      </c>
      <c r="II92" s="32" t="s">
        <v>37</v>
      </c>
    </row>
    <row r="93" spans="1:243" s="31" customFormat="1" ht="30">
      <c r="A93" s="101">
        <v>7.07</v>
      </c>
      <c r="B93" s="77" t="s">
        <v>583</v>
      </c>
      <c r="C93" s="19" t="s">
        <v>129</v>
      </c>
      <c r="D93" s="138">
        <v>1</v>
      </c>
      <c r="E93" s="138" t="s">
        <v>866</v>
      </c>
      <c r="F93" s="66">
        <v>10</v>
      </c>
      <c r="G93" s="33"/>
      <c r="H93" s="33"/>
      <c r="I93" s="20" t="s">
        <v>38</v>
      </c>
      <c r="J93" s="22">
        <f>IF(I93="Less(-)",-1,1)</f>
        <v>1</v>
      </c>
      <c r="K93" s="23" t="s">
        <v>48</v>
      </c>
      <c r="L93" s="23" t="s">
        <v>7</v>
      </c>
      <c r="M93" s="65"/>
      <c r="N93" s="34"/>
      <c r="O93" s="34"/>
      <c r="P93" s="35"/>
      <c r="Q93" s="34"/>
      <c r="R93" s="34"/>
      <c r="S93" s="36"/>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63">
        <f t="shared" si="0"/>
        <v>0</v>
      </c>
      <c r="BB93" s="63">
        <f t="shared" si="1"/>
        <v>0</v>
      </c>
      <c r="BC93" s="30" t="str">
        <f t="shared" si="2"/>
        <v>INR Zero Only</v>
      </c>
      <c r="IE93" s="32">
        <v>2</v>
      </c>
      <c r="IF93" s="32" t="s">
        <v>34</v>
      </c>
      <c r="IG93" s="32" t="s">
        <v>42</v>
      </c>
      <c r="IH93" s="32">
        <v>10</v>
      </c>
      <c r="II93" s="32" t="s">
        <v>37</v>
      </c>
    </row>
    <row r="94" spans="1:243" s="31" customFormat="1" ht="30">
      <c r="A94" s="101">
        <v>7.08</v>
      </c>
      <c r="B94" s="77" t="s">
        <v>584</v>
      </c>
      <c r="C94" s="19" t="s">
        <v>130</v>
      </c>
      <c r="D94" s="138">
        <v>1</v>
      </c>
      <c r="E94" s="138" t="s">
        <v>866</v>
      </c>
      <c r="F94" s="66">
        <v>10</v>
      </c>
      <c r="G94" s="33"/>
      <c r="H94" s="33"/>
      <c r="I94" s="20" t="s">
        <v>38</v>
      </c>
      <c r="J94" s="22">
        <f>IF(I94="Less(-)",-1,1)</f>
        <v>1</v>
      </c>
      <c r="K94" s="23" t="s">
        <v>48</v>
      </c>
      <c r="L94" s="23" t="s">
        <v>7</v>
      </c>
      <c r="M94" s="65"/>
      <c r="N94" s="34"/>
      <c r="O94" s="34"/>
      <c r="P94" s="35"/>
      <c r="Q94" s="34"/>
      <c r="R94" s="34"/>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63">
        <f t="shared" si="0"/>
        <v>0</v>
      </c>
      <c r="BB94" s="63">
        <f t="shared" si="1"/>
        <v>0</v>
      </c>
      <c r="BC94" s="30" t="str">
        <f t="shared" si="2"/>
        <v>INR Zero Only</v>
      </c>
      <c r="IE94" s="32">
        <v>3</v>
      </c>
      <c r="IF94" s="32" t="s">
        <v>43</v>
      </c>
      <c r="IG94" s="32" t="s">
        <v>44</v>
      </c>
      <c r="IH94" s="32">
        <v>10</v>
      </c>
      <c r="II94" s="32" t="s">
        <v>37</v>
      </c>
    </row>
    <row r="95" spans="1:243" s="31" customFormat="1" ht="90">
      <c r="A95" s="101">
        <v>7.09</v>
      </c>
      <c r="B95" s="78" t="s">
        <v>585</v>
      </c>
      <c r="C95" s="19" t="s">
        <v>131</v>
      </c>
      <c r="D95" s="133"/>
      <c r="E95" s="133"/>
      <c r="F95" s="20"/>
      <c r="G95" s="21"/>
      <c r="H95" s="21"/>
      <c r="I95" s="20"/>
      <c r="J95" s="22"/>
      <c r="K95" s="23"/>
      <c r="L95" s="23"/>
      <c r="M95" s="24"/>
      <c r="N95" s="25"/>
      <c r="O95" s="25"/>
      <c r="P95" s="26"/>
      <c r="Q95" s="25"/>
      <c r="R95" s="25"/>
      <c r="S95" s="27"/>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28"/>
      <c r="BB95" s="29"/>
      <c r="BC95" s="30"/>
      <c r="IE95" s="32">
        <v>1.01</v>
      </c>
      <c r="IF95" s="32" t="s">
        <v>39</v>
      </c>
      <c r="IG95" s="32" t="s">
        <v>35</v>
      </c>
      <c r="IH95" s="32">
        <v>123.223</v>
      </c>
      <c r="II95" s="32" t="s">
        <v>37</v>
      </c>
    </row>
    <row r="96" spans="1:243" s="31" customFormat="1" ht="60">
      <c r="A96" s="101">
        <v>7.1</v>
      </c>
      <c r="B96" s="78" t="s">
        <v>575</v>
      </c>
      <c r="C96" s="19" t="s">
        <v>132</v>
      </c>
      <c r="D96" s="133"/>
      <c r="E96" s="133"/>
      <c r="F96" s="20"/>
      <c r="G96" s="21"/>
      <c r="H96" s="21"/>
      <c r="I96" s="20"/>
      <c r="J96" s="22"/>
      <c r="K96" s="23"/>
      <c r="L96" s="23"/>
      <c r="M96" s="24"/>
      <c r="N96" s="25"/>
      <c r="O96" s="25"/>
      <c r="P96" s="26"/>
      <c r="Q96" s="25"/>
      <c r="R96" s="25"/>
      <c r="S96" s="27"/>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28"/>
      <c r="BB96" s="29"/>
      <c r="BC96" s="30"/>
      <c r="IE96" s="32">
        <v>1.02</v>
      </c>
      <c r="IF96" s="32" t="s">
        <v>40</v>
      </c>
      <c r="IG96" s="32" t="s">
        <v>41</v>
      </c>
      <c r="IH96" s="32">
        <v>213</v>
      </c>
      <c r="II96" s="32" t="s">
        <v>37</v>
      </c>
    </row>
    <row r="97" spans="1:243" s="31" customFormat="1" ht="15.75">
      <c r="A97" s="105">
        <v>8</v>
      </c>
      <c r="B97" s="75" t="s">
        <v>586</v>
      </c>
      <c r="C97" s="19" t="s">
        <v>133</v>
      </c>
      <c r="D97" s="133"/>
      <c r="E97" s="133"/>
      <c r="F97" s="20"/>
      <c r="G97" s="21"/>
      <c r="H97" s="21"/>
      <c r="I97" s="20"/>
      <c r="J97" s="22"/>
      <c r="K97" s="23"/>
      <c r="L97" s="23"/>
      <c r="M97" s="24"/>
      <c r="N97" s="25"/>
      <c r="O97" s="25"/>
      <c r="P97" s="26"/>
      <c r="Q97" s="25"/>
      <c r="R97" s="25"/>
      <c r="S97" s="2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28"/>
      <c r="BB97" s="29"/>
      <c r="BC97" s="30"/>
      <c r="IE97" s="32">
        <v>1.02</v>
      </c>
      <c r="IF97" s="32" t="s">
        <v>40</v>
      </c>
      <c r="IG97" s="32" t="s">
        <v>41</v>
      </c>
      <c r="IH97" s="32">
        <v>213</v>
      </c>
      <c r="II97" s="32" t="s">
        <v>37</v>
      </c>
    </row>
    <row r="98" spans="1:243" s="31" customFormat="1" ht="409.5">
      <c r="A98" s="101">
        <v>8.01</v>
      </c>
      <c r="B98" s="76" t="s">
        <v>896</v>
      </c>
      <c r="C98" s="19" t="s">
        <v>134</v>
      </c>
      <c r="D98" s="133"/>
      <c r="E98" s="133"/>
      <c r="F98" s="20"/>
      <c r="G98" s="21"/>
      <c r="H98" s="21"/>
      <c r="I98" s="20"/>
      <c r="J98" s="22"/>
      <c r="K98" s="23"/>
      <c r="L98" s="23"/>
      <c r="M98" s="24"/>
      <c r="N98" s="25"/>
      <c r="O98" s="25"/>
      <c r="P98" s="26"/>
      <c r="Q98" s="25"/>
      <c r="R98" s="25"/>
      <c r="S98" s="27"/>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28"/>
      <c r="BB98" s="29"/>
      <c r="BC98" s="30"/>
      <c r="IE98" s="32">
        <v>2</v>
      </c>
      <c r="IF98" s="32" t="s">
        <v>34</v>
      </c>
      <c r="IG98" s="32" t="s">
        <v>42</v>
      </c>
      <c r="IH98" s="32">
        <v>10</v>
      </c>
      <c r="II98" s="32" t="s">
        <v>37</v>
      </c>
    </row>
    <row r="99" spans="1:243" s="31" customFormat="1" ht="195">
      <c r="A99" s="101">
        <v>8.02</v>
      </c>
      <c r="B99" s="76" t="s">
        <v>897</v>
      </c>
      <c r="C99" s="19"/>
      <c r="D99" s="133"/>
      <c r="E99" s="133"/>
      <c r="F99" s="20"/>
      <c r="G99" s="21"/>
      <c r="H99" s="21"/>
      <c r="I99" s="20"/>
      <c r="J99" s="22"/>
      <c r="K99" s="23"/>
      <c r="L99" s="23"/>
      <c r="M99" s="24"/>
      <c r="N99" s="25"/>
      <c r="O99" s="25"/>
      <c r="P99" s="26"/>
      <c r="Q99" s="25"/>
      <c r="R99" s="25"/>
      <c r="S99" s="27"/>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28"/>
      <c r="BB99" s="29"/>
      <c r="BC99" s="30"/>
      <c r="IE99" s="32"/>
      <c r="IF99" s="32"/>
      <c r="IG99" s="32"/>
      <c r="IH99" s="32"/>
      <c r="II99" s="32"/>
    </row>
    <row r="100" spans="1:243" s="31" customFormat="1" ht="17.25">
      <c r="A100" s="101">
        <v>8.03</v>
      </c>
      <c r="B100" s="77" t="s">
        <v>587</v>
      </c>
      <c r="C100" s="19" t="s">
        <v>135</v>
      </c>
      <c r="D100" s="139">
        <v>1</v>
      </c>
      <c r="E100" s="139" t="s">
        <v>866</v>
      </c>
      <c r="F100" s="66">
        <v>10</v>
      </c>
      <c r="G100" s="33"/>
      <c r="H100" s="33"/>
      <c r="I100" s="20" t="s">
        <v>38</v>
      </c>
      <c r="J100" s="22">
        <f>IF(I100="Less(-)",-1,1)</f>
        <v>1</v>
      </c>
      <c r="K100" s="23" t="s">
        <v>48</v>
      </c>
      <c r="L100" s="23" t="s">
        <v>7</v>
      </c>
      <c r="M100" s="65"/>
      <c r="N100" s="34"/>
      <c r="O100" s="34"/>
      <c r="P100" s="35"/>
      <c r="Q100" s="34"/>
      <c r="R100" s="34"/>
      <c r="S100" s="36"/>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63">
        <f t="shared" si="0"/>
        <v>0</v>
      </c>
      <c r="BB100" s="63">
        <f t="shared" si="1"/>
        <v>0</v>
      </c>
      <c r="BC100" s="30" t="str">
        <f t="shared" si="2"/>
        <v>INR Zero Only</v>
      </c>
      <c r="IE100" s="32">
        <v>3</v>
      </c>
      <c r="IF100" s="32" t="s">
        <v>43</v>
      </c>
      <c r="IG100" s="32" t="s">
        <v>44</v>
      </c>
      <c r="IH100" s="32">
        <v>10</v>
      </c>
      <c r="II100" s="32" t="s">
        <v>37</v>
      </c>
    </row>
    <row r="101" spans="1:243" s="31" customFormat="1" ht="45">
      <c r="A101" s="101">
        <v>8.04</v>
      </c>
      <c r="B101" s="78" t="s">
        <v>588</v>
      </c>
      <c r="C101" s="19" t="s">
        <v>136</v>
      </c>
      <c r="D101" s="133"/>
      <c r="E101" s="133"/>
      <c r="F101" s="20"/>
      <c r="G101" s="21"/>
      <c r="H101" s="21"/>
      <c r="I101" s="20"/>
      <c r="J101" s="22"/>
      <c r="K101" s="23"/>
      <c r="L101" s="23"/>
      <c r="M101" s="24"/>
      <c r="N101" s="25"/>
      <c r="O101" s="25"/>
      <c r="P101" s="26"/>
      <c r="Q101" s="25"/>
      <c r="R101" s="25"/>
      <c r="S101" s="27"/>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28"/>
      <c r="BB101" s="29"/>
      <c r="BC101" s="30"/>
      <c r="IE101" s="32">
        <v>1.01</v>
      </c>
      <c r="IF101" s="32" t="s">
        <v>39</v>
      </c>
      <c r="IG101" s="32" t="s">
        <v>35</v>
      </c>
      <c r="IH101" s="32">
        <v>123.223</v>
      </c>
      <c r="II101" s="32" t="s">
        <v>37</v>
      </c>
    </row>
    <row r="102" spans="1:243" s="31" customFormat="1" ht="60">
      <c r="A102" s="101">
        <v>8.05</v>
      </c>
      <c r="B102" s="78" t="s">
        <v>575</v>
      </c>
      <c r="C102" s="19" t="s">
        <v>137</v>
      </c>
      <c r="D102" s="133"/>
      <c r="E102" s="133"/>
      <c r="F102" s="20"/>
      <c r="G102" s="21"/>
      <c r="H102" s="21"/>
      <c r="I102" s="20"/>
      <c r="J102" s="22"/>
      <c r="K102" s="23"/>
      <c r="L102" s="23"/>
      <c r="M102" s="24"/>
      <c r="N102" s="25"/>
      <c r="O102" s="25"/>
      <c r="P102" s="26"/>
      <c r="Q102" s="25"/>
      <c r="R102" s="25"/>
      <c r="S102" s="27"/>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28"/>
      <c r="BB102" s="29"/>
      <c r="BC102" s="30"/>
      <c r="IE102" s="32">
        <v>1.02</v>
      </c>
      <c r="IF102" s="32" t="s">
        <v>40</v>
      </c>
      <c r="IG102" s="32" t="s">
        <v>41</v>
      </c>
      <c r="IH102" s="32">
        <v>213</v>
      </c>
      <c r="II102" s="32" t="s">
        <v>37</v>
      </c>
    </row>
    <row r="103" spans="1:243" s="31" customFormat="1" ht="15.75">
      <c r="A103" s="109">
        <v>9</v>
      </c>
      <c r="B103" s="67" t="s">
        <v>589</v>
      </c>
      <c r="C103" s="19" t="s">
        <v>138</v>
      </c>
      <c r="D103" s="133"/>
      <c r="E103" s="133"/>
      <c r="F103" s="20"/>
      <c r="G103" s="21"/>
      <c r="H103" s="21"/>
      <c r="I103" s="20"/>
      <c r="J103" s="22"/>
      <c r="K103" s="23"/>
      <c r="L103" s="23"/>
      <c r="M103" s="24"/>
      <c r="N103" s="25"/>
      <c r="O103" s="25"/>
      <c r="P103" s="26"/>
      <c r="Q103" s="25"/>
      <c r="R103" s="25"/>
      <c r="S103" s="27"/>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28"/>
      <c r="BB103" s="29"/>
      <c r="BC103" s="30"/>
      <c r="IE103" s="32">
        <v>2</v>
      </c>
      <c r="IF103" s="32" t="s">
        <v>34</v>
      </c>
      <c r="IG103" s="32" t="s">
        <v>42</v>
      </c>
      <c r="IH103" s="32">
        <v>10</v>
      </c>
      <c r="II103" s="32" t="s">
        <v>37</v>
      </c>
    </row>
    <row r="104" spans="1:243" s="31" customFormat="1" ht="375">
      <c r="A104" s="101">
        <v>9.01</v>
      </c>
      <c r="B104" s="81" t="s">
        <v>590</v>
      </c>
      <c r="C104" s="19" t="s">
        <v>139</v>
      </c>
      <c r="D104" s="133"/>
      <c r="E104" s="133"/>
      <c r="F104" s="20"/>
      <c r="G104" s="21"/>
      <c r="H104" s="21"/>
      <c r="I104" s="20"/>
      <c r="J104" s="22"/>
      <c r="K104" s="23"/>
      <c r="L104" s="23"/>
      <c r="M104" s="24"/>
      <c r="N104" s="25"/>
      <c r="O104" s="25"/>
      <c r="P104" s="26"/>
      <c r="Q104" s="25"/>
      <c r="R104" s="25"/>
      <c r="S104" s="27"/>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28"/>
      <c r="BB104" s="29"/>
      <c r="BC104" s="30"/>
      <c r="IE104" s="32">
        <v>3</v>
      </c>
      <c r="IF104" s="32" t="s">
        <v>43</v>
      </c>
      <c r="IG104" s="32" t="s">
        <v>44</v>
      </c>
      <c r="IH104" s="32">
        <v>10</v>
      </c>
      <c r="II104" s="32" t="s">
        <v>37</v>
      </c>
    </row>
    <row r="105" spans="1:243" s="31" customFormat="1" ht="15">
      <c r="A105" s="102">
        <v>9.02</v>
      </c>
      <c r="B105" s="76" t="s">
        <v>591</v>
      </c>
      <c r="C105" s="19" t="s">
        <v>140</v>
      </c>
      <c r="D105" s="133"/>
      <c r="E105" s="133"/>
      <c r="F105" s="20"/>
      <c r="G105" s="21"/>
      <c r="H105" s="21"/>
      <c r="I105" s="20"/>
      <c r="J105" s="22"/>
      <c r="K105" s="23"/>
      <c r="L105" s="23"/>
      <c r="M105" s="24"/>
      <c r="N105" s="25"/>
      <c r="O105" s="25"/>
      <c r="P105" s="26"/>
      <c r="Q105" s="25"/>
      <c r="R105" s="25"/>
      <c r="S105" s="27"/>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28"/>
      <c r="BB105" s="29"/>
      <c r="BC105" s="30"/>
      <c r="IE105" s="32">
        <v>1.01</v>
      </c>
      <c r="IF105" s="32" t="s">
        <v>39</v>
      </c>
      <c r="IG105" s="32" t="s">
        <v>35</v>
      </c>
      <c r="IH105" s="32">
        <v>123.223</v>
      </c>
      <c r="II105" s="32" t="s">
        <v>37</v>
      </c>
    </row>
    <row r="106" spans="1:243" s="31" customFormat="1" ht="17.25">
      <c r="A106" s="101">
        <v>9.03</v>
      </c>
      <c r="B106" s="76" t="s">
        <v>592</v>
      </c>
      <c r="C106" s="19" t="s">
        <v>141</v>
      </c>
      <c r="D106" s="133"/>
      <c r="E106" s="133"/>
      <c r="F106" s="20"/>
      <c r="G106" s="21"/>
      <c r="H106" s="21"/>
      <c r="I106" s="20"/>
      <c r="J106" s="22"/>
      <c r="K106" s="23"/>
      <c r="L106" s="23"/>
      <c r="M106" s="24"/>
      <c r="N106" s="25"/>
      <c r="O106" s="25"/>
      <c r="P106" s="26"/>
      <c r="Q106" s="25"/>
      <c r="R106" s="25"/>
      <c r="S106" s="27"/>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28"/>
      <c r="BB106" s="29"/>
      <c r="BC106" s="30"/>
      <c r="IE106" s="32">
        <v>1.02</v>
      </c>
      <c r="IF106" s="32" t="s">
        <v>40</v>
      </c>
      <c r="IG106" s="32" t="s">
        <v>41</v>
      </c>
      <c r="IH106" s="32">
        <v>213</v>
      </c>
      <c r="II106" s="32" t="s">
        <v>37</v>
      </c>
    </row>
    <row r="107" spans="1:243" s="31" customFormat="1" ht="17.25">
      <c r="A107" s="101">
        <v>9.04</v>
      </c>
      <c r="B107" s="76" t="s">
        <v>593</v>
      </c>
      <c r="C107" s="19" t="s">
        <v>142</v>
      </c>
      <c r="D107" s="133"/>
      <c r="E107" s="133"/>
      <c r="F107" s="20"/>
      <c r="G107" s="21"/>
      <c r="H107" s="21"/>
      <c r="I107" s="20"/>
      <c r="J107" s="22"/>
      <c r="K107" s="23"/>
      <c r="L107" s="23"/>
      <c r="M107" s="24"/>
      <c r="N107" s="25"/>
      <c r="O107" s="25"/>
      <c r="P107" s="26"/>
      <c r="Q107" s="25"/>
      <c r="R107" s="25"/>
      <c r="S107" s="27"/>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28"/>
      <c r="BB107" s="29"/>
      <c r="BC107" s="30"/>
      <c r="IE107" s="32">
        <v>2</v>
      </c>
      <c r="IF107" s="32" t="s">
        <v>34</v>
      </c>
      <c r="IG107" s="32" t="s">
        <v>42</v>
      </c>
      <c r="IH107" s="32">
        <v>10</v>
      </c>
      <c r="II107" s="32" t="s">
        <v>37</v>
      </c>
    </row>
    <row r="108" spans="1:243" s="31" customFormat="1" ht="17.25">
      <c r="A108" s="101">
        <v>9.05</v>
      </c>
      <c r="B108" s="76" t="s">
        <v>594</v>
      </c>
      <c r="C108" s="19" t="s">
        <v>143</v>
      </c>
      <c r="D108" s="133"/>
      <c r="E108" s="133"/>
      <c r="F108" s="20"/>
      <c r="G108" s="21"/>
      <c r="H108" s="21"/>
      <c r="I108" s="20"/>
      <c r="J108" s="22"/>
      <c r="K108" s="23"/>
      <c r="L108" s="23"/>
      <c r="M108" s="24"/>
      <c r="N108" s="25"/>
      <c r="O108" s="25"/>
      <c r="P108" s="26"/>
      <c r="Q108" s="25"/>
      <c r="R108" s="25"/>
      <c r="S108" s="27"/>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28"/>
      <c r="BB108" s="29"/>
      <c r="BC108" s="30"/>
      <c r="IE108" s="32">
        <v>1.02</v>
      </c>
      <c r="IF108" s="32" t="s">
        <v>40</v>
      </c>
      <c r="IG108" s="32" t="s">
        <v>41</v>
      </c>
      <c r="IH108" s="32">
        <v>213</v>
      </c>
      <c r="II108" s="32" t="s">
        <v>37</v>
      </c>
    </row>
    <row r="109" spans="1:243" s="31" customFormat="1" ht="17.25">
      <c r="A109" s="101">
        <v>9.06</v>
      </c>
      <c r="B109" s="76" t="s">
        <v>595</v>
      </c>
      <c r="C109" s="19" t="s">
        <v>144</v>
      </c>
      <c r="D109" s="133"/>
      <c r="E109" s="133"/>
      <c r="F109" s="20"/>
      <c r="G109" s="21"/>
      <c r="H109" s="21"/>
      <c r="I109" s="20"/>
      <c r="J109" s="22"/>
      <c r="K109" s="23"/>
      <c r="L109" s="23"/>
      <c r="M109" s="24"/>
      <c r="N109" s="25"/>
      <c r="O109" s="25"/>
      <c r="P109" s="26"/>
      <c r="Q109" s="25"/>
      <c r="R109" s="25"/>
      <c r="S109" s="27"/>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28"/>
      <c r="BB109" s="29"/>
      <c r="BC109" s="30"/>
      <c r="IE109" s="32">
        <v>2</v>
      </c>
      <c r="IF109" s="32" t="s">
        <v>34</v>
      </c>
      <c r="IG109" s="32" t="s">
        <v>42</v>
      </c>
      <c r="IH109" s="32">
        <v>10</v>
      </c>
      <c r="II109" s="32" t="s">
        <v>37</v>
      </c>
    </row>
    <row r="110" spans="1:243" s="31" customFormat="1" ht="17.25">
      <c r="A110" s="101">
        <v>9.07</v>
      </c>
      <c r="B110" s="76" t="s">
        <v>596</v>
      </c>
      <c r="C110" s="19" t="s">
        <v>145</v>
      </c>
      <c r="D110" s="133"/>
      <c r="E110" s="133"/>
      <c r="F110" s="20"/>
      <c r="G110" s="21"/>
      <c r="H110" s="21"/>
      <c r="I110" s="20"/>
      <c r="J110" s="22"/>
      <c r="K110" s="23"/>
      <c r="L110" s="23"/>
      <c r="M110" s="24"/>
      <c r="N110" s="25"/>
      <c r="O110" s="25"/>
      <c r="P110" s="26"/>
      <c r="Q110" s="25"/>
      <c r="R110" s="25"/>
      <c r="S110" s="27"/>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28"/>
      <c r="BB110" s="29"/>
      <c r="BC110" s="30"/>
      <c r="IE110" s="32">
        <v>3</v>
      </c>
      <c r="IF110" s="32" t="s">
        <v>43</v>
      </c>
      <c r="IG110" s="32" t="s">
        <v>44</v>
      </c>
      <c r="IH110" s="32">
        <v>10</v>
      </c>
      <c r="II110" s="32" t="s">
        <v>37</v>
      </c>
    </row>
    <row r="111" spans="1:243" s="31" customFormat="1" ht="17.25">
      <c r="A111" s="101">
        <v>9.08</v>
      </c>
      <c r="B111" s="76" t="s">
        <v>597</v>
      </c>
      <c r="C111" s="19" t="s">
        <v>146</v>
      </c>
      <c r="D111" s="133"/>
      <c r="E111" s="133"/>
      <c r="F111" s="20"/>
      <c r="G111" s="21"/>
      <c r="H111" s="21"/>
      <c r="I111" s="20"/>
      <c r="J111" s="22"/>
      <c r="K111" s="23"/>
      <c r="L111" s="23"/>
      <c r="M111" s="24"/>
      <c r="N111" s="25"/>
      <c r="O111" s="25"/>
      <c r="P111" s="26"/>
      <c r="Q111" s="25"/>
      <c r="R111" s="25"/>
      <c r="S111" s="2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28"/>
      <c r="BB111" s="29"/>
      <c r="BC111" s="30"/>
      <c r="IE111" s="32">
        <v>1.01</v>
      </c>
      <c r="IF111" s="32" t="s">
        <v>39</v>
      </c>
      <c r="IG111" s="32" t="s">
        <v>35</v>
      </c>
      <c r="IH111" s="32">
        <v>123.223</v>
      </c>
      <c r="II111" s="32" t="s">
        <v>37</v>
      </c>
    </row>
    <row r="112" spans="1:243" s="31" customFormat="1" ht="17.25">
      <c r="A112" s="101">
        <v>9.09</v>
      </c>
      <c r="B112" s="76" t="s">
        <v>598</v>
      </c>
      <c r="C112" s="19" t="s">
        <v>147</v>
      </c>
      <c r="D112" s="140">
        <v>4</v>
      </c>
      <c r="E112" s="140" t="s">
        <v>867</v>
      </c>
      <c r="F112" s="66">
        <v>10</v>
      </c>
      <c r="G112" s="33"/>
      <c r="H112" s="33"/>
      <c r="I112" s="20" t="s">
        <v>38</v>
      </c>
      <c r="J112" s="22">
        <f>IF(I112="Less(-)",-1,1)</f>
        <v>1</v>
      </c>
      <c r="K112" s="23" t="s">
        <v>48</v>
      </c>
      <c r="L112" s="23" t="s">
        <v>7</v>
      </c>
      <c r="M112" s="65"/>
      <c r="N112" s="34"/>
      <c r="O112" s="34"/>
      <c r="P112" s="35"/>
      <c r="Q112" s="34"/>
      <c r="R112" s="34"/>
      <c r="S112" s="36"/>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8"/>
      <c r="AV112" s="37"/>
      <c r="AW112" s="37"/>
      <c r="AX112" s="37"/>
      <c r="AY112" s="37"/>
      <c r="AZ112" s="37"/>
      <c r="BA112" s="63">
        <f t="shared" si="0"/>
        <v>0</v>
      </c>
      <c r="BB112" s="63">
        <f t="shared" si="1"/>
        <v>0</v>
      </c>
      <c r="BC112" s="30" t="str">
        <f t="shared" si="2"/>
        <v>INR Zero Only</v>
      </c>
      <c r="IE112" s="32">
        <v>1.02</v>
      </c>
      <c r="IF112" s="32" t="s">
        <v>40</v>
      </c>
      <c r="IG112" s="32" t="s">
        <v>41</v>
      </c>
      <c r="IH112" s="32">
        <v>213</v>
      </c>
      <c r="II112" s="32" t="s">
        <v>37</v>
      </c>
    </row>
    <row r="113" spans="1:243" s="31" customFormat="1" ht="60">
      <c r="A113" s="104">
        <v>9.1</v>
      </c>
      <c r="B113" s="78" t="s">
        <v>599</v>
      </c>
      <c r="C113" s="19" t="s">
        <v>148</v>
      </c>
      <c r="D113" s="133"/>
      <c r="E113" s="133"/>
      <c r="F113" s="20"/>
      <c r="G113" s="21"/>
      <c r="H113" s="21"/>
      <c r="I113" s="20"/>
      <c r="J113" s="22"/>
      <c r="K113" s="23"/>
      <c r="L113" s="23"/>
      <c r="M113" s="24"/>
      <c r="N113" s="25"/>
      <c r="O113" s="25"/>
      <c r="P113" s="26"/>
      <c r="Q113" s="25"/>
      <c r="R113" s="25"/>
      <c r="S113" s="27"/>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28"/>
      <c r="BB113" s="29"/>
      <c r="BC113" s="30"/>
      <c r="IE113" s="32">
        <v>2</v>
      </c>
      <c r="IF113" s="32" t="s">
        <v>34</v>
      </c>
      <c r="IG113" s="32" t="s">
        <v>42</v>
      </c>
      <c r="IH113" s="32">
        <v>10</v>
      </c>
      <c r="II113" s="32" t="s">
        <v>37</v>
      </c>
    </row>
    <row r="114" spans="1:243" s="31" customFormat="1" ht="21" customHeight="1">
      <c r="A114" s="111">
        <v>10</v>
      </c>
      <c r="B114" s="99" t="s">
        <v>600</v>
      </c>
      <c r="C114" s="19" t="s">
        <v>149</v>
      </c>
      <c r="D114" s="133"/>
      <c r="E114" s="133"/>
      <c r="F114" s="20"/>
      <c r="G114" s="21"/>
      <c r="H114" s="21"/>
      <c r="I114" s="20"/>
      <c r="J114" s="22"/>
      <c r="K114" s="23"/>
      <c r="L114" s="23"/>
      <c r="M114" s="24"/>
      <c r="N114" s="25"/>
      <c r="O114" s="25"/>
      <c r="P114" s="26"/>
      <c r="Q114" s="25"/>
      <c r="R114" s="25"/>
      <c r="S114" s="27"/>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28"/>
      <c r="BB114" s="29"/>
      <c r="BC114" s="30"/>
      <c r="IE114" s="32">
        <v>3</v>
      </c>
      <c r="IF114" s="32" t="s">
        <v>43</v>
      </c>
      <c r="IG114" s="32" t="s">
        <v>44</v>
      </c>
      <c r="IH114" s="32">
        <v>10</v>
      </c>
      <c r="II114" s="32" t="s">
        <v>37</v>
      </c>
    </row>
    <row r="115" spans="1:243" s="31" customFormat="1" ht="15.75">
      <c r="A115" s="112">
        <v>10.01</v>
      </c>
      <c r="B115" s="161" t="s">
        <v>601</v>
      </c>
      <c r="C115" s="19" t="s">
        <v>150</v>
      </c>
      <c r="D115" s="133"/>
      <c r="E115" s="133"/>
      <c r="F115" s="20"/>
      <c r="G115" s="21"/>
      <c r="H115" s="21"/>
      <c r="I115" s="20"/>
      <c r="J115" s="22"/>
      <c r="K115" s="23"/>
      <c r="L115" s="23"/>
      <c r="M115" s="24"/>
      <c r="N115" s="25"/>
      <c r="O115" s="25"/>
      <c r="P115" s="26"/>
      <c r="Q115" s="25"/>
      <c r="R115" s="25"/>
      <c r="S115" s="27"/>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28"/>
      <c r="BB115" s="29"/>
      <c r="BC115" s="30"/>
      <c r="IE115" s="32">
        <v>1.01</v>
      </c>
      <c r="IF115" s="32" t="s">
        <v>39</v>
      </c>
      <c r="IG115" s="32" t="s">
        <v>35</v>
      </c>
      <c r="IH115" s="32">
        <v>123.223</v>
      </c>
      <c r="II115" s="32" t="s">
        <v>37</v>
      </c>
    </row>
    <row r="116" spans="1:243" s="31" customFormat="1" ht="213" customHeight="1">
      <c r="A116" s="113">
        <v>10.02</v>
      </c>
      <c r="B116" s="82" t="s">
        <v>602</v>
      </c>
      <c r="C116" s="19" t="s">
        <v>151</v>
      </c>
      <c r="D116" s="133"/>
      <c r="E116" s="133"/>
      <c r="F116" s="20"/>
      <c r="G116" s="21"/>
      <c r="H116" s="21"/>
      <c r="I116" s="20"/>
      <c r="J116" s="22"/>
      <c r="K116" s="23"/>
      <c r="L116" s="23"/>
      <c r="M116" s="24"/>
      <c r="N116" s="25"/>
      <c r="O116" s="25"/>
      <c r="P116" s="26"/>
      <c r="Q116" s="25"/>
      <c r="R116" s="25"/>
      <c r="S116" s="27"/>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28"/>
      <c r="BB116" s="29"/>
      <c r="BC116" s="30"/>
      <c r="IE116" s="32">
        <v>1.02</v>
      </c>
      <c r="IF116" s="32" t="s">
        <v>40</v>
      </c>
      <c r="IG116" s="32" t="s">
        <v>41</v>
      </c>
      <c r="IH116" s="32">
        <v>213</v>
      </c>
      <c r="II116" s="32" t="s">
        <v>37</v>
      </c>
    </row>
    <row r="117" spans="1:243" s="31" customFormat="1" ht="15">
      <c r="A117" s="113">
        <v>10.03</v>
      </c>
      <c r="B117" s="82" t="s">
        <v>603</v>
      </c>
      <c r="C117" s="19" t="s">
        <v>152</v>
      </c>
      <c r="D117" s="140">
        <v>150</v>
      </c>
      <c r="E117" s="140" t="s">
        <v>868</v>
      </c>
      <c r="F117" s="66">
        <v>100</v>
      </c>
      <c r="G117" s="33"/>
      <c r="H117" s="33"/>
      <c r="I117" s="20" t="s">
        <v>38</v>
      </c>
      <c r="J117" s="22">
        <f aca="true" t="shared" si="3" ref="J117:J127">IF(I117="Less(-)",-1,1)</f>
        <v>1</v>
      </c>
      <c r="K117" s="23" t="s">
        <v>48</v>
      </c>
      <c r="L117" s="23" t="s">
        <v>7</v>
      </c>
      <c r="M117" s="65"/>
      <c r="N117" s="34"/>
      <c r="O117" s="34"/>
      <c r="P117" s="35"/>
      <c r="Q117" s="34"/>
      <c r="R117" s="34"/>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63">
        <f t="shared" si="0"/>
        <v>0</v>
      </c>
      <c r="BB117" s="63">
        <f t="shared" si="1"/>
        <v>0</v>
      </c>
      <c r="BC117" s="30" t="str">
        <f t="shared" si="2"/>
        <v>INR Zero Only</v>
      </c>
      <c r="IE117" s="32">
        <v>1.02</v>
      </c>
      <c r="IF117" s="32" t="s">
        <v>40</v>
      </c>
      <c r="IG117" s="32" t="s">
        <v>41</v>
      </c>
      <c r="IH117" s="32">
        <v>213</v>
      </c>
      <c r="II117" s="32" t="s">
        <v>37</v>
      </c>
    </row>
    <row r="118" spans="1:243" s="31" customFormat="1" ht="15">
      <c r="A118" s="113">
        <v>10.04</v>
      </c>
      <c r="B118" s="82" t="s">
        <v>604</v>
      </c>
      <c r="C118" s="19" t="s">
        <v>153</v>
      </c>
      <c r="D118" s="140">
        <v>6</v>
      </c>
      <c r="E118" s="140" t="s">
        <v>868</v>
      </c>
      <c r="F118" s="66">
        <v>10</v>
      </c>
      <c r="G118" s="33"/>
      <c r="H118" s="33"/>
      <c r="I118" s="20" t="s">
        <v>38</v>
      </c>
      <c r="J118" s="22">
        <f t="shared" si="3"/>
        <v>1</v>
      </c>
      <c r="K118" s="23" t="s">
        <v>48</v>
      </c>
      <c r="L118" s="23" t="s">
        <v>7</v>
      </c>
      <c r="M118" s="65"/>
      <c r="N118" s="34"/>
      <c r="O118" s="34"/>
      <c r="P118" s="35"/>
      <c r="Q118" s="34"/>
      <c r="R118" s="34"/>
      <c r="S118" s="36"/>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63">
        <f t="shared" si="0"/>
        <v>0</v>
      </c>
      <c r="BB118" s="63">
        <f t="shared" si="1"/>
        <v>0</v>
      </c>
      <c r="BC118" s="30" t="str">
        <f t="shared" si="2"/>
        <v>INR Zero Only</v>
      </c>
      <c r="IE118" s="32">
        <v>2</v>
      </c>
      <c r="IF118" s="32" t="s">
        <v>34</v>
      </c>
      <c r="IG118" s="32" t="s">
        <v>42</v>
      </c>
      <c r="IH118" s="32">
        <v>10</v>
      </c>
      <c r="II118" s="32" t="s">
        <v>37</v>
      </c>
    </row>
    <row r="119" spans="1:243" s="31" customFormat="1" ht="15">
      <c r="A119" s="113">
        <v>10.05</v>
      </c>
      <c r="B119" s="82" t="s">
        <v>605</v>
      </c>
      <c r="C119" s="19" t="s">
        <v>154</v>
      </c>
      <c r="D119" s="140">
        <v>6</v>
      </c>
      <c r="E119" s="140" t="s">
        <v>868</v>
      </c>
      <c r="F119" s="66">
        <v>10</v>
      </c>
      <c r="G119" s="33"/>
      <c r="H119" s="33"/>
      <c r="I119" s="20" t="s">
        <v>38</v>
      </c>
      <c r="J119" s="22">
        <f t="shared" si="3"/>
        <v>1</v>
      </c>
      <c r="K119" s="23" t="s">
        <v>48</v>
      </c>
      <c r="L119" s="23" t="s">
        <v>7</v>
      </c>
      <c r="M119" s="65"/>
      <c r="N119" s="34"/>
      <c r="O119" s="34"/>
      <c r="P119" s="35"/>
      <c r="Q119" s="34"/>
      <c r="R119" s="34"/>
      <c r="S119" s="36"/>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63">
        <f t="shared" si="0"/>
        <v>0</v>
      </c>
      <c r="BB119" s="63">
        <f t="shared" si="1"/>
        <v>0</v>
      </c>
      <c r="BC119" s="30" t="str">
        <f t="shared" si="2"/>
        <v>INR Zero Only</v>
      </c>
      <c r="IE119" s="32">
        <v>3</v>
      </c>
      <c r="IF119" s="32" t="s">
        <v>43</v>
      </c>
      <c r="IG119" s="32" t="s">
        <v>44</v>
      </c>
      <c r="IH119" s="32">
        <v>10</v>
      </c>
      <c r="II119" s="32" t="s">
        <v>37</v>
      </c>
    </row>
    <row r="120" spans="1:243" s="31" customFormat="1" ht="15">
      <c r="A120" s="113">
        <v>10.06</v>
      </c>
      <c r="B120" s="82" t="s">
        <v>606</v>
      </c>
      <c r="C120" s="19" t="s">
        <v>155</v>
      </c>
      <c r="D120" s="140">
        <v>6</v>
      </c>
      <c r="E120" s="140" t="s">
        <v>868</v>
      </c>
      <c r="F120" s="66">
        <v>10</v>
      </c>
      <c r="G120" s="33"/>
      <c r="H120" s="33"/>
      <c r="I120" s="20" t="s">
        <v>38</v>
      </c>
      <c r="J120" s="22">
        <f t="shared" si="3"/>
        <v>1</v>
      </c>
      <c r="K120" s="23" t="s">
        <v>48</v>
      </c>
      <c r="L120" s="23" t="s">
        <v>7</v>
      </c>
      <c r="M120" s="65"/>
      <c r="N120" s="34"/>
      <c r="O120" s="34"/>
      <c r="P120" s="35"/>
      <c r="Q120" s="34"/>
      <c r="R120" s="34"/>
      <c r="S120" s="36"/>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63">
        <f t="shared" si="0"/>
        <v>0</v>
      </c>
      <c r="BB120" s="63">
        <f t="shared" si="1"/>
        <v>0</v>
      </c>
      <c r="BC120" s="30" t="str">
        <f t="shared" si="2"/>
        <v>INR Zero Only</v>
      </c>
      <c r="IE120" s="32">
        <v>1.01</v>
      </c>
      <c r="IF120" s="32" t="s">
        <v>39</v>
      </c>
      <c r="IG120" s="32" t="s">
        <v>35</v>
      </c>
      <c r="IH120" s="32">
        <v>123.223</v>
      </c>
      <c r="II120" s="32" t="s">
        <v>37</v>
      </c>
    </row>
    <row r="121" spans="1:243" s="31" customFormat="1" ht="15">
      <c r="A121" s="113">
        <v>10.07</v>
      </c>
      <c r="B121" s="82" t="s">
        <v>607</v>
      </c>
      <c r="C121" s="19" t="s">
        <v>156</v>
      </c>
      <c r="D121" s="140">
        <v>6</v>
      </c>
      <c r="E121" s="140" t="s">
        <v>868</v>
      </c>
      <c r="F121" s="66">
        <v>10</v>
      </c>
      <c r="G121" s="33"/>
      <c r="H121" s="33"/>
      <c r="I121" s="20" t="s">
        <v>38</v>
      </c>
      <c r="J121" s="22">
        <f t="shared" si="3"/>
        <v>1</v>
      </c>
      <c r="K121" s="23" t="s">
        <v>48</v>
      </c>
      <c r="L121" s="23" t="s">
        <v>7</v>
      </c>
      <c r="M121" s="65"/>
      <c r="N121" s="34"/>
      <c r="O121" s="34"/>
      <c r="P121" s="35"/>
      <c r="Q121" s="34"/>
      <c r="R121" s="34"/>
      <c r="S121" s="36"/>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8"/>
      <c r="AV121" s="37"/>
      <c r="AW121" s="37"/>
      <c r="AX121" s="37"/>
      <c r="AY121" s="37"/>
      <c r="AZ121" s="37"/>
      <c r="BA121" s="63">
        <f t="shared" si="0"/>
        <v>0</v>
      </c>
      <c r="BB121" s="63">
        <f t="shared" si="1"/>
        <v>0</v>
      </c>
      <c r="BC121" s="30" t="str">
        <f t="shared" si="2"/>
        <v>INR Zero Only</v>
      </c>
      <c r="IE121" s="32">
        <v>1.02</v>
      </c>
      <c r="IF121" s="32" t="s">
        <v>40</v>
      </c>
      <c r="IG121" s="32" t="s">
        <v>41</v>
      </c>
      <c r="IH121" s="32">
        <v>213</v>
      </c>
      <c r="II121" s="32" t="s">
        <v>37</v>
      </c>
    </row>
    <row r="122" spans="1:243" s="31" customFormat="1" ht="15">
      <c r="A122" s="113">
        <v>10.08</v>
      </c>
      <c r="B122" s="82" t="s">
        <v>608</v>
      </c>
      <c r="C122" s="19" t="s">
        <v>157</v>
      </c>
      <c r="D122" s="140">
        <v>6</v>
      </c>
      <c r="E122" s="140" t="s">
        <v>868</v>
      </c>
      <c r="F122" s="66">
        <v>10</v>
      </c>
      <c r="G122" s="33"/>
      <c r="H122" s="33"/>
      <c r="I122" s="20" t="s">
        <v>38</v>
      </c>
      <c r="J122" s="22">
        <f t="shared" si="3"/>
        <v>1</v>
      </c>
      <c r="K122" s="23" t="s">
        <v>48</v>
      </c>
      <c r="L122" s="23" t="s">
        <v>7</v>
      </c>
      <c r="M122" s="65"/>
      <c r="N122" s="34"/>
      <c r="O122" s="34"/>
      <c r="P122" s="35"/>
      <c r="Q122" s="34"/>
      <c r="R122" s="34"/>
      <c r="S122" s="36"/>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63">
        <f t="shared" si="0"/>
        <v>0</v>
      </c>
      <c r="BB122" s="63">
        <f t="shared" si="1"/>
        <v>0</v>
      </c>
      <c r="BC122" s="30" t="str">
        <f t="shared" si="2"/>
        <v>INR Zero Only</v>
      </c>
      <c r="IE122" s="32">
        <v>2</v>
      </c>
      <c r="IF122" s="32" t="s">
        <v>34</v>
      </c>
      <c r="IG122" s="32" t="s">
        <v>42</v>
      </c>
      <c r="IH122" s="32">
        <v>10</v>
      </c>
      <c r="II122" s="32" t="s">
        <v>37</v>
      </c>
    </row>
    <row r="123" spans="1:243" s="31" customFormat="1" ht="15">
      <c r="A123" s="113">
        <v>10.09</v>
      </c>
      <c r="B123" s="82" t="s">
        <v>609</v>
      </c>
      <c r="C123" s="19" t="s">
        <v>158</v>
      </c>
      <c r="D123" s="140">
        <v>7</v>
      </c>
      <c r="E123" s="140" t="s">
        <v>868</v>
      </c>
      <c r="F123" s="66">
        <v>10</v>
      </c>
      <c r="G123" s="33"/>
      <c r="H123" s="33"/>
      <c r="I123" s="20" t="s">
        <v>38</v>
      </c>
      <c r="J123" s="22">
        <f t="shared" si="3"/>
        <v>1</v>
      </c>
      <c r="K123" s="23" t="s">
        <v>48</v>
      </c>
      <c r="L123" s="23" t="s">
        <v>7</v>
      </c>
      <c r="M123" s="65"/>
      <c r="N123" s="34"/>
      <c r="O123" s="34"/>
      <c r="P123" s="35"/>
      <c r="Q123" s="34"/>
      <c r="R123" s="34"/>
      <c r="S123" s="36"/>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63">
        <f t="shared" si="0"/>
        <v>0</v>
      </c>
      <c r="BB123" s="63">
        <f t="shared" si="1"/>
        <v>0</v>
      </c>
      <c r="BC123" s="30" t="str">
        <f t="shared" si="2"/>
        <v>INR Zero Only</v>
      </c>
      <c r="IE123" s="32">
        <v>3</v>
      </c>
      <c r="IF123" s="32" t="s">
        <v>43</v>
      </c>
      <c r="IG123" s="32" t="s">
        <v>44</v>
      </c>
      <c r="IH123" s="32">
        <v>10</v>
      </c>
      <c r="II123" s="32" t="s">
        <v>37</v>
      </c>
    </row>
    <row r="124" spans="1:243" s="31" customFormat="1" ht="15">
      <c r="A124" s="114">
        <v>10.1</v>
      </c>
      <c r="B124" s="82" t="s">
        <v>610</v>
      </c>
      <c r="C124" s="19" t="s">
        <v>159</v>
      </c>
      <c r="D124" s="140">
        <v>6</v>
      </c>
      <c r="E124" s="140" t="s">
        <v>868</v>
      </c>
      <c r="F124" s="66">
        <v>10</v>
      </c>
      <c r="G124" s="33"/>
      <c r="H124" s="33"/>
      <c r="I124" s="20" t="s">
        <v>38</v>
      </c>
      <c r="J124" s="22">
        <f t="shared" si="3"/>
        <v>1</v>
      </c>
      <c r="K124" s="23" t="s">
        <v>48</v>
      </c>
      <c r="L124" s="23" t="s">
        <v>7</v>
      </c>
      <c r="M124" s="65"/>
      <c r="N124" s="34"/>
      <c r="O124" s="34"/>
      <c r="P124" s="35"/>
      <c r="Q124" s="34"/>
      <c r="R124" s="34"/>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63">
        <f t="shared" si="0"/>
        <v>0</v>
      </c>
      <c r="BB124" s="63">
        <f t="shared" si="1"/>
        <v>0</v>
      </c>
      <c r="BC124" s="30" t="str">
        <f t="shared" si="2"/>
        <v>INR Zero Only</v>
      </c>
      <c r="IE124" s="32">
        <v>1.01</v>
      </c>
      <c r="IF124" s="32" t="s">
        <v>39</v>
      </c>
      <c r="IG124" s="32" t="s">
        <v>35</v>
      </c>
      <c r="IH124" s="32">
        <v>123.223</v>
      </c>
      <c r="II124" s="32" t="s">
        <v>37</v>
      </c>
    </row>
    <row r="125" spans="1:243" s="31" customFormat="1" ht="15">
      <c r="A125" s="113">
        <v>10.11</v>
      </c>
      <c r="B125" s="82" t="s">
        <v>611</v>
      </c>
      <c r="C125" s="19" t="s">
        <v>160</v>
      </c>
      <c r="D125" s="140">
        <v>6</v>
      </c>
      <c r="E125" s="140" t="s">
        <v>868</v>
      </c>
      <c r="F125" s="66">
        <v>10</v>
      </c>
      <c r="G125" s="33"/>
      <c r="H125" s="33"/>
      <c r="I125" s="20" t="s">
        <v>38</v>
      </c>
      <c r="J125" s="22">
        <f t="shared" si="3"/>
        <v>1</v>
      </c>
      <c r="K125" s="23" t="s">
        <v>48</v>
      </c>
      <c r="L125" s="23" t="s">
        <v>7</v>
      </c>
      <c r="M125" s="65"/>
      <c r="N125" s="34"/>
      <c r="O125" s="34"/>
      <c r="P125" s="35"/>
      <c r="Q125" s="34"/>
      <c r="R125" s="34"/>
      <c r="S125" s="36"/>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63">
        <f t="shared" si="0"/>
        <v>0</v>
      </c>
      <c r="BB125" s="63">
        <f t="shared" si="1"/>
        <v>0</v>
      </c>
      <c r="BC125" s="30" t="str">
        <f t="shared" si="2"/>
        <v>INR Zero Only</v>
      </c>
      <c r="IE125" s="32">
        <v>1.02</v>
      </c>
      <c r="IF125" s="32" t="s">
        <v>40</v>
      </c>
      <c r="IG125" s="32" t="s">
        <v>41</v>
      </c>
      <c r="IH125" s="32">
        <v>213</v>
      </c>
      <c r="II125" s="32" t="s">
        <v>37</v>
      </c>
    </row>
    <row r="126" spans="1:243" s="31" customFormat="1" ht="15">
      <c r="A126" s="113">
        <v>10.12</v>
      </c>
      <c r="B126" s="82" t="s">
        <v>612</v>
      </c>
      <c r="C126" s="19" t="s">
        <v>161</v>
      </c>
      <c r="D126" s="140">
        <v>6</v>
      </c>
      <c r="E126" s="140" t="s">
        <v>868</v>
      </c>
      <c r="F126" s="66">
        <v>10</v>
      </c>
      <c r="G126" s="33"/>
      <c r="H126" s="33"/>
      <c r="I126" s="20" t="s">
        <v>38</v>
      </c>
      <c r="J126" s="22">
        <f t="shared" si="3"/>
        <v>1</v>
      </c>
      <c r="K126" s="23" t="s">
        <v>48</v>
      </c>
      <c r="L126" s="23" t="s">
        <v>7</v>
      </c>
      <c r="M126" s="65"/>
      <c r="N126" s="34"/>
      <c r="O126" s="34"/>
      <c r="P126" s="35"/>
      <c r="Q126" s="34"/>
      <c r="R126" s="34"/>
      <c r="S126" s="36"/>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63">
        <f t="shared" si="0"/>
        <v>0</v>
      </c>
      <c r="BB126" s="63">
        <f t="shared" si="1"/>
        <v>0</v>
      </c>
      <c r="BC126" s="30" t="str">
        <f t="shared" si="2"/>
        <v>INR Zero Only</v>
      </c>
      <c r="IE126" s="32">
        <v>2</v>
      </c>
      <c r="IF126" s="32" t="s">
        <v>34</v>
      </c>
      <c r="IG126" s="32" t="s">
        <v>42</v>
      </c>
      <c r="IH126" s="32">
        <v>10</v>
      </c>
      <c r="II126" s="32" t="s">
        <v>37</v>
      </c>
    </row>
    <row r="127" spans="1:243" s="31" customFormat="1" ht="15">
      <c r="A127" s="113">
        <v>10.13</v>
      </c>
      <c r="B127" s="82" t="s">
        <v>613</v>
      </c>
      <c r="C127" s="19" t="s">
        <v>162</v>
      </c>
      <c r="D127" s="140">
        <v>6</v>
      </c>
      <c r="E127" s="140" t="s">
        <v>868</v>
      </c>
      <c r="F127" s="66">
        <v>100</v>
      </c>
      <c r="G127" s="33"/>
      <c r="H127" s="33"/>
      <c r="I127" s="20" t="s">
        <v>38</v>
      </c>
      <c r="J127" s="22">
        <f t="shared" si="3"/>
        <v>1</v>
      </c>
      <c r="K127" s="23" t="s">
        <v>48</v>
      </c>
      <c r="L127" s="23" t="s">
        <v>7</v>
      </c>
      <c r="M127" s="65"/>
      <c r="N127" s="34"/>
      <c r="O127" s="34"/>
      <c r="P127" s="35"/>
      <c r="Q127" s="34"/>
      <c r="R127" s="34"/>
      <c r="S127" s="36"/>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63">
        <f t="shared" si="0"/>
        <v>0</v>
      </c>
      <c r="BB127" s="63">
        <f t="shared" si="1"/>
        <v>0</v>
      </c>
      <c r="BC127" s="30" t="str">
        <f t="shared" si="2"/>
        <v>INR Zero Only</v>
      </c>
      <c r="IE127" s="32">
        <v>1.02</v>
      </c>
      <c r="IF127" s="32" t="s">
        <v>40</v>
      </c>
      <c r="IG127" s="32" t="s">
        <v>41</v>
      </c>
      <c r="IH127" s="32">
        <v>213</v>
      </c>
      <c r="II127" s="32" t="s">
        <v>37</v>
      </c>
    </row>
    <row r="128" spans="1:243" s="31" customFormat="1" ht="18.75">
      <c r="A128" s="112">
        <v>11</v>
      </c>
      <c r="B128" s="162" t="s">
        <v>614</v>
      </c>
      <c r="C128" s="19" t="s">
        <v>163</v>
      </c>
      <c r="D128" s="133"/>
      <c r="E128" s="133"/>
      <c r="F128" s="20"/>
      <c r="G128" s="21"/>
      <c r="H128" s="21"/>
      <c r="I128" s="20"/>
      <c r="J128" s="22"/>
      <c r="K128" s="23"/>
      <c r="L128" s="23"/>
      <c r="M128" s="24"/>
      <c r="N128" s="25"/>
      <c r="O128" s="25"/>
      <c r="P128" s="26"/>
      <c r="Q128" s="25"/>
      <c r="R128" s="25"/>
      <c r="S128" s="27"/>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28"/>
      <c r="BB128" s="29"/>
      <c r="BC128" s="30"/>
      <c r="IE128" s="32">
        <v>2</v>
      </c>
      <c r="IF128" s="32" t="s">
        <v>34</v>
      </c>
      <c r="IG128" s="32" t="s">
        <v>42</v>
      </c>
      <c r="IH128" s="32">
        <v>10</v>
      </c>
      <c r="II128" s="32" t="s">
        <v>37</v>
      </c>
    </row>
    <row r="129" spans="1:243" s="31" customFormat="1" ht="211.5" customHeight="1">
      <c r="A129" s="102">
        <v>11.01</v>
      </c>
      <c r="B129" s="82" t="s">
        <v>615</v>
      </c>
      <c r="C129" s="19" t="s">
        <v>164</v>
      </c>
      <c r="D129" s="133"/>
      <c r="E129" s="133"/>
      <c r="F129" s="20"/>
      <c r="G129" s="21"/>
      <c r="H129" s="21"/>
      <c r="I129" s="20"/>
      <c r="J129" s="22"/>
      <c r="K129" s="23"/>
      <c r="L129" s="23"/>
      <c r="M129" s="24"/>
      <c r="N129" s="25"/>
      <c r="O129" s="25"/>
      <c r="P129" s="26"/>
      <c r="Q129" s="25"/>
      <c r="R129" s="25"/>
      <c r="S129" s="27"/>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28"/>
      <c r="BB129" s="29"/>
      <c r="BC129" s="30"/>
      <c r="IE129" s="32">
        <v>3</v>
      </c>
      <c r="IF129" s="32" t="s">
        <v>43</v>
      </c>
      <c r="IG129" s="32" t="s">
        <v>44</v>
      </c>
      <c r="IH129" s="32">
        <v>10</v>
      </c>
      <c r="II129" s="32" t="s">
        <v>37</v>
      </c>
    </row>
    <row r="130" spans="1:243" s="31" customFormat="1" ht="15">
      <c r="A130" s="102">
        <v>11.02</v>
      </c>
      <c r="B130" s="82" t="s">
        <v>616</v>
      </c>
      <c r="C130" s="19" t="s">
        <v>165</v>
      </c>
      <c r="D130" s="140">
        <v>10</v>
      </c>
      <c r="E130" s="140" t="s">
        <v>868</v>
      </c>
      <c r="F130" s="66">
        <v>10</v>
      </c>
      <c r="G130" s="33"/>
      <c r="H130" s="33"/>
      <c r="I130" s="20" t="s">
        <v>38</v>
      </c>
      <c r="J130" s="22">
        <f aca="true" t="shared" si="4" ref="J130:J138">IF(I130="Less(-)",-1,1)</f>
        <v>1</v>
      </c>
      <c r="K130" s="23" t="s">
        <v>48</v>
      </c>
      <c r="L130" s="23" t="s">
        <v>7</v>
      </c>
      <c r="M130" s="65"/>
      <c r="N130" s="34"/>
      <c r="O130" s="34"/>
      <c r="P130" s="35"/>
      <c r="Q130" s="34"/>
      <c r="R130" s="34"/>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3">
        <f t="shared" si="0"/>
        <v>0</v>
      </c>
      <c r="BB130" s="63">
        <f t="shared" si="1"/>
        <v>0</v>
      </c>
      <c r="BC130" s="30" t="str">
        <f t="shared" si="2"/>
        <v>INR Zero Only</v>
      </c>
      <c r="IE130" s="32">
        <v>1.01</v>
      </c>
      <c r="IF130" s="32" t="s">
        <v>39</v>
      </c>
      <c r="IG130" s="32" t="s">
        <v>35</v>
      </c>
      <c r="IH130" s="32">
        <v>123.223</v>
      </c>
      <c r="II130" s="32" t="s">
        <v>37</v>
      </c>
    </row>
    <row r="131" spans="1:243" s="31" customFormat="1" ht="15">
      <c r="A131" s="102">
        <v>11.03</v>
      </c>
      <c r="B131" s="82" t="s">
        <v>617</v>
      </c>
      <c r="C131" s="19" t="s">
        <v>166</v>
      </c>
      <c r="D131" s="140">
        <v>80</v>
      </c>
      <c r="E131" s="140" t="s">
        <v>868</v>
      </c>
      <c r="F131" s="66">
        <v>10</v>
      </c>
      <c r="G131" s="33"/>
      <c r="H131" s="33"/>
      <c r="I131" s="20" t="s">
        <v>38</v>
      </c>
      <c r="J131" s="22">
        <f t="shared" si="4"/>
        <v>1</v>
      </c>
      <c r="K131" s="23" t="s">
        <v>48</v>
      </c>
      <c r="L131" s="23" t="s">
        <v>7</v>
      </c>
      <c r="M131" s="65"/>
      <c r="N131" s="34"/>
      <c r="O131" s="34"/>
      <c r="P131" s="35"/>
      <c r="Q131" s="34"/>
      <c r="R131" s="34"/>
      <c r="S131" s="36"/>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8"/>
      <c r="AV131" s="37"/>
      <c r="AW131" s="37"/>
      <c r="AX131" s="37"/>
      <c r="AY131" s="37"/>
      <c r="AZ131" s="37"/>
      <c r="BA131" s="63">
        <f t="shared" si="0"/>
        <v>0</v>
      </c>
      <c r="BB131" s="63">
        <f t="shared" si="1"/>
        <v>0</v>
      </c>
      <c r="BC131" s="30" t="str">
        <f t="shared" si="2"/>
        <v>INR Zero Only</v>
      </c>
      <c r="IE131" s="32">
        <v>1.02</v>
      </c>
      <c r="IF131" s="32" t="s">
        <v>40</v>
      </c>
      <c r="IG131" s="32" t="s">
        <v>41</v>
      </c>
      <c r="IH131" s="32">
        <v>213</v>
      </c>
      <c r="II131" s="32" t="s">
        <v>37</v>
      </c>
    </row>
    <row r="132" spans="1:243" s="31" customFormat="1" ht="19.5" customHeight="1">
      <c r="A132" s="102">
        <v>11.04</v>
      </c>
      <c r="B132" s="82" t="s">
        <v>618</v>
      </c>
      <c r="C132" s="19" t="s">
        <v>167</v>
      </c>
      <c r="D132" s="140">
        <v>10</v>
      </c>
      <c r="E132" s="140" t="s">
        <v>868</v>
      </c>
      <c r="F132" s="66">
        <v>10</v>
      </c>
      <c r="G132" s="33"/>
      <c r="H132" s="33"/>
      <c r="I132" s="20" t="s">
        <v>38</v>
      </c>
      <c r="J132" s="22">
        <f t="shared" si="4"/>
        <v>1</v>
      </c>
      <c r="K132" s="23" t="s">
        <v>48</v>
      </c>
      <c r="L132" s="23" t="s">
        <v>7</v>
      </c>
      <c r="M132" s="65"/>
      <c r="N132" s="34"/>
      <c r="O132" s="34"/>
      <c r="P132" s="35"/>
      <c r="Q132" s="34"/>
      <c r="R132" s="34"/>
      <c r="S132" s="36"/>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63">
        <f t="shared" si="0"/>
        <v>0</v>
      </c>
      <c r="BB132" s="63">
        <f t="shared" si="1"/>
        <v>0</v>
      </c>
      <c r="BC132" s="30" t="str">
        <f t="shared" si="2"/>
        <v>INR Zero Only</v>
      </c>
      <c r="IE132" s="32">
        <v>2</v>
      </c>
      <c r="IF132" s="32" t="s">
        <v>34</v>
      </c>
      <c r="IG132" s="32" t="s">
        <v>42</v>
      </c>
      <c r="IH132" s="32">
        <v>10</v>
      </c>
      <c r="II132" s="32" t="s">
        <v>37</v>
      </c>
    </row>
    <row r="133" spans="1:243" s="31" customFormat="1" ht="15">
      <c r="A133" s="102">
        <v>11.05</v>
      </c>
      <c r="B133" s="82" t="s">
        <v>619</v>
      </c>
      <c r="C133" s="19" t="s">
        <v>168</v>
      </c>
      <c r="D133" s="140">
        <v>10</v>
      </c>
      <c r="E133" s="140" t="s">
        <v>868</v>
      </c>
      <c r="F133" s="66">
        <v>10</v>
      </c>
      <c r="G133" s="33"/>
      <c r="H133" s="33"/>
      <c r="I133" s="20" t="s">
        <v>38</v>
      </c>
      <c r="J133" s="22">
        <f t="shared" si="4"/>
        <v>1</v>
      </c>
      <c r="K133" s="23" t="s">
        <v>48</v>
      </c>
      <c r="L133" s="23" t="s">
        <v>7</v>
      </c>
      <c r="M133" s="65"/>
      <c r="N133" s="34"/>
      <c r="O133" s="34"/>
      <c r="P133" s="35"/>
      <c r="Q133" s="34"/>
      <c r="R133" s="34"/>
      <c r="S133" s="36"/>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63">
        <f t="shared" si="0"/>
        <v>0</v>
      </c>
      <c r="BB133" s="63">
        <f t="shared" si="1"/>
        <v>0</v>
      </c>
      <c r="BC133" s="30" t="str">
        <f t="shared" si="2"/>
        <v>INR Zero Only</v>
      </c>
      <c r="IE133" s="32">
        <v>3</v>
      </c>
      <c r="IF133" s="32" t="s">
        <v>43</v>
      </c>
      <c r="IG133" s="32" t="s">
        <v>44</v>
      </c>
      <c r="IH133" s="32">
        <v>10</v>
      </c>
      <c r="II133" s="32" t="s">
        <v>37</v>
      </c>
    </row>
    <row r="134" spans="1:243" s="31" customFormat="1" ht="15">
      <c r="A134" s="102">
        <v>11.06</v>
      </c>
      <c r="B134" s="82" t="s">
        <v>620</v>
      </c>
      <c r="C134" s="19" t="s">
        <v>169</v>
      </c>
      <c r="D134" s="140">
        <v>40</v>
      </c>
      <c r="E134" s="140" t="s">
        <v>868</v>
      </c>
      <c r="F134" s="66">
        <v>10</v>
      </c>
      <c r="G134" s="33"/>
      <c r="H134" s="33"/>
      <c r="I134" s="20" t="s">
        <v>38</v>
      </c>
      <c r="J134" s="22">
        <f t="shared" si="4"/>
        <v>1</v>
      </c>
      <c r="K134" s="23" t="s">
        <v>48</v>
      </c>
      <c r="L134" s="23" t="s">
        <v>7</v>
      </c>
      <c r="M134" s="65"/>
      <c r="N134" s="34"/>
      <c r="O134" s="34"/>
      <c r="P134" s="35"/>
      <c r="Q134" s="34"/>
      <c r="R134" s="34"/>
      <c r="S134" s="36"/>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63">
        <f t="shared" si="0"/>
        <v>0</v>
      </c>
      <c r="BB134" s="63">
        <f t="shared" si="1"/>
        <v>0</v>
      </c>
      <c r="BC134" s="30" t="str">
        <f t="shared" si="2"/>
        <v>INR Zero Only</v>
      </c>
      <c r="IE134" s="32">
        <v>1.01</v>
      </c>
      <c r="IF134" s="32" t="s">
        <v>39</v>
      </c>
      <c r="IG134" s="32" t="s">
        <v>35</v>
      </c>
      <c r="IH134" s="32">
        <v>123.223</v>
      </c>
      <c r="II134" s="32" t="s">
        <v>37</v>
      </c>
    </row>
    <row r="135" spans="1:243" s="31" customFormat="1" ht="15">
      <c r="A135" s="102">
        <v>11.07</v>
      </c>
      <c r="B135" s="82" t="s">
        <v>621</v>
      </c>
      <c r="C135" s="19" t="s">
        <v>170</v>
      </c>
      <c r="D135" s="140">
        <v>50</v>
      </c>
      <c r="E135" s="140" t="s">
        <v>868</v>
      </c>
      <c r="F135" s="66">
        <v>10</v>
      </c>
      <c r="G135" s="33"/>
      <c r="H135" s="33"/>
      <c r="I135" s="20" t="s">
        <v>38</v>
      </c>
      <c r="J135" s="22">
        <f t="shared" si="4"/>
        <v>1</v>
      </c>
      <c r="K135" s="23" t="s">
        <v>48</v>
      </c>
      <c r="L135" s="23" t="s">
        <v>7</v>
      </c>
      <c r="M135" s="65"/>
      <c r="N135" s="34"/>
      <c r="O135" s="34"/>
      <c r="P135" s="35"/>
      <c r="Q135" s="34"/>
      <c r="R135" s="34"/>
      <c r="S135" s="36"/>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63">
        <f t="shared" si="0"/>
        <v>0</v>
      </c>
      <c r="BB135" s="63">
        <f t="shared" si="1"/>
        <v>0</v>
      </c>
      <c r="BC135" s="30" t="str">
        <f t="shared" si="2"/>
        <v>INR Zero Only</v>
      </c>
      <c r="IE135" s="32">
        <v>1.02</v>
      </c>
      <c r="IF135" s="32" t="s">
        <v>40</v>
      </c>
      <c r="IG135" s="32" t="s">
        <v>41</v>
      </c>
      <c r="IH135" s="32">
        <v>213</v>
      </c>
      <c r="II135" s="32" t="s">
        <v>37</v>
      </c>
    </row>
    <row r="136" spans="1:243" s="31" customFormat="1" ht="15">
      <c r="A136" s="102">
        <v>11.08</v>
      </c>
      <c r="B136" s="82" t="s">
        <v>622</v>
      </c>
      <c r="C136" s="19" t="s">
        <v>171</v>
      </c>
      <c r="D136" s="140">
        <v>20</v>
      </c>
      <c r="E136" s="140" t="s">
        <v>868</v>
      </c>
      <c r="F136" s="66">
        <v>100</v>
      </c>
      <c r="G136" s="33"/>
      <c r="H136" s="33"/>
      <c r="I136" s="20" t="s">
        <v>38</v>
      </c>
      <c r="J136" s="22">
        <f t="shared" si="4"/>
        <v>1</v>
      </c>
      <c r="K136" s="23" t="s">
        <v>48</v>
      </c>
      <c r="L136" s="23" t="s">
        <v>7</v>
      </c>
      <c r="M136" s="65"/>
      <c r="N136" s="34"/>
      <c r="O136" s="34"/>
      <c r="P136" s="35"/>
      <c r="Q136" s="34"/>
      <c r="R136" s="34"/>
      <c r="S136" s="36"/>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63">
        <f t="shared" si="0"/>
        <v>0</v>
      </c>
      <c r="BB136" s="63">
        <f t="shared" si="1"/>
        <v>0</v>
      </c>
      <c r="BC136" s="30" t="str">
        <f t="shared" si="2"/>
        <v>INR Zero Only</v>
      </c>
      <c r="IE136" s="32">
        <v>1.02</v>
      </c>
      <c r="IF136" s="32" t="s">
        <v>40</v>
      </c>
      <c r="IG136" s="32" t="s">
        <v>41</v>
      </c>
      <c r="IH136" s="32">
        <v>213</v>
      </c>
      <c r="II136" s="32" t="s">
        <v>37</v>
      </c>
    </row>
    <row r="137" spans="1:243" s="31" customFormat="1" ht="15">
      <c r="A137" s="102">
        <v>11.09</v>
      </c>
      <c r="B137" s="82" t="s">
        <v>623</v>
      </c>
      <c r="C137" s="19" t="s">
        <v>172</v>
      </c>
      <c r="D137" s="140">
        <v>10</v>
      </c>
      <c r="E137" s="140" t="s">
        <v>868</v>
      </c>
      <c r="F137" s="66">
        <v>10</v>
      </c>
      <c r="G137" s="33"/>
      <c r="H137" s="33"/>
      <c r="I137" s="20" t="s">
        <v>38</v>
      </c>
      <c r="J137" s="22">
        <f t="shared" si="4"/>
        <v>1</v>
      </c>
      <c r="K137" s="23" t="s">
        <v>48</v>
      </c>
      <c r="L137" s="23" t="s">
        <v>7</v>
      </c>
      <c r="M137" s="65"/>
      <c r="N137" s="34"/>
      <c r="O137" s="34"/>
      <c r="P137" s="35"/>
      <c r="Q137" s="34"/>
      <c r="R137" s="34"/>
      <c r="S137" s="36"/>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63">
        <f t="shared" si="0"/>
        <v>0</v>
      </c>
      <c r="BB137" s="63">
        <f t="shared" si="1"/>
        <v>0</v>
      </c>
      <c r="BC137" s="30" t="str">
        <f t="shared" si="2"/>
        <v>INR Zero Only</v>
      </c>
      <c r="IE137" s="32">
        <v>2</v>
      </c>
      <c r="IF137" s="32" t="s">
        <v>34</v>
      </c>
      <c r="IG137" s="32" t="s">
        <v>42</v>
      </c>
      <c r="IH137" s="32">
        <v>10</v>
      </c>
      <c r="II137" s="32" t="s">
        <v>37</v>
      </c>
    </row>
    <row r="138" spans="1:243" s="31" customFormat="1" ht="15">
      <c r="A138" s="103">
        <v>11.1</v>
      </c>
      <c r="B138" s="82" t="s">
        <v>624</v>
      </c>
      <c r="C138" s="19" t="s">
        <v>173</v>
      </c>
      <c r="D138" s="140">
        <v>20</v>
      </c>
      <c r="E138" s="140" t="s">
        <v>868</v>
      </c>
      <c r="F138" s="66">
        <v>10</v>
      </c>
      <c r="G138" s="33"/>
      <c r="H138" s="33"/>
      <c r="I138" s="20" t="s">
        <v>38</v>
      </c>
      <c r="J138" s="22">
        <f t="shared" si="4"/>
        <v>1</v>
      </c>
      <c r="K138" s="23" t="s">
        <v>48</v>
      </c>
      <c r="L138" s="23" t="s">
        <v>7</v>
      </c>
      <c r="M138" s="65"/>
      <c r="N138" s="34"/>
      <c r="O138" s="34"/>
      <c r="P138" s="35"/>
      <c r="Q138" s="34"/>
      <c r="R138" s="34"/>
      <c r="S138" s="36"/>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63">
        <f t="shared" si="0"/>
        <v>0</v>
      </c>
      <c r="BB138" s="63">
        <f t="shared" si="1"/>
        <v>0</v>
      </c>
      <c r="BC138" s="30" t="str">
        <f t="shared" si="2"/>
        <v>INR Zero Only</v>
      </c>
      <c r="IE138" s="32">
        <v>3</v>
      </c>
      <c r="IF138" s="32" t="s">
        <v>43</v>
      </c>
      <c r="IG138" s="32" t="s">
        <v>44</v>
      </c>
      <c r="IH138" s="32">
        <v>10</v>
      </c>
      <c r="II138" s="32" t="s">
        <v>37</v>
      </c>
    </row>
    <row r="139" spans="1:243" s="31" customFormat="1" ht="15.75">
      <c r="A139" s="112">
        <v>12</v>
      </c>
      <c r="B139" s="83" t="s">
        <v>625</v>
      </c>
      <c r="C139" s="19" t="s">
        <v>174</v>
      </c>
      <c r="D139" s="133"/>
      <c r="E139" s="133"/>
      <c r="F139" s="20"/>
      <c r="G139" s="21"/>
      <c r="H139" s="21"/>
      <c r="I139" s="20"/>
      <c r="J139" s="22"/>
      <c r="K139" s="23"/>
      <c r="L139" s="23"/>
      <c r="M139" s="24"/>
      <c r="N139" s="25"/>
      <c r="O139" s="25"/>
      <c r="P139" s="26"/>
      <c r="Q139" s="25"/>
      <c r="R139" s="25"/>
      <c r="S139" s="27"/>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28"/>
      <c r="BB139" s="29"/>
      <c r="BC139" s="30"/>
      <c r="IE139" s="32">
        <v>1.01</v>
      </c>
      <c r="IF139" s="32" t="s">
        <v>39</v>
      </c>
      <c r="IG139" s="32" t="s">
        <v>35</v>
      </c>
      <c r="IH139" s="32">
        <v>123.223</v>
      </c>
      <c r="II139" s="32" t="s">
        <v>37</v>
      </c>
    </row>
    <row r="140" spans="1:243" s="31" customFormat="1" ht="105.75" customHeight="1">
      <c r="A140" s="102">
        <v>12.01</v>
      </c>
      <c r="B140" s="76" t="s">
        <v>626</v>
      </c>
      <c r="C140" s="19" t="s">
        <v>175</v>
      </c>
      <c r="D140" s="133"/>
      <c r="E140" s="133"/>
      <c r="F140" s="20"/>
      <c r="G140" s="21"/>
      <c r="H140" s="21"/>
      <c r="I140" s="20"/>
      <c r="J140" s="22"/>
      <c r="K140" s="23"/>
      <c r="L140" s="23"/>
      <c r="M140" s="24"/>
      <c r="N140" s="25"/>
      <c r="O140" s="25"/>
      <c r="P140" s="26"/>
      <c r="Q140" s="25"/>
      <c r="R140" s="25"/>
      <c r="S140" s="27"/>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28"/>
      <c r="BB140" s="29"/>
      <c r="BC140" s="30"/>
      <c r="IE140" s="32">
        <v>1.02</v>
      </c>
      <c r="IF140" s="32" t="s">
        <v>40</v>
      </c>
      <c r="IG140" s="32" t="s">
        <v>41</v>
      </c>
      <c r="IH140" s="32">
        <v>213</v>
      </c>
      <c r="II140" s="32" t="s">
        <v>37</v>
      </c>
    </row>
    <row r="141" spans="1:243" s="31" customFormat="1" ht="15">
      <c r="A141" s="102">
        <v>12.02</v>
      </c>
      <c r="B141" s="76" t="s">
        <v>627</v>
      </c>
      <c r="C141" s="19" t="s">
        <v>176</v>
      </c>
      <c r="D141" s="140">
        <v>150</v>
      </c>
      <c r="E141" s="140" t="s">
        <v>868</v>
      </c>
      <c r="F141" s="66">
        <v>10</v>
      </c>
      <c r="G141" s="33"/>
      <c r="H141" s="33"/>
      <c r="I141" s="20" t="s">
        <v>38</v>
      </c>
      <c r="J141" s="22">
        <f aca="true" t="shared" si="5" ref="J141:J149">IF(I141="Less(-)",-1,1)</f>
        <v>1</v>
      </c>
      <c r="K141" s="23" t="s">
        <v>48</v>
      </c>
      <c r="L141" s="23" t="s">
        <v>7</v>
      </c>
      <c r="M141" s="65"/>
      <c r="N141" s="34"/>
      <c r="O141" s="34"/>
      <c r="P141" s="35"/>
      <c r="Q141" s="34"/>
      <c r="R141" s="34"/>
      <c r="S141" s="36"/>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63">
        <f t="shared" si="0"/>
        <v>0</v>
      </c>
      <c r="BB141" s="63">
        <f t="shared" si="1"/>
        <v>0</v>
      </c>
      <c r="BC141" s="30" t="str">
        <f t="shared" si="2"/>
        <v>INR Zero Only</v>
      </c>
      <c r="IE141" s="32">
        <v>2</v>
      </c>
      <c r="IF141" s="32" t="s">
        <v>34</v>
      </c>
      <c r="IG141" s="32" t="s">
        <v>42</v>
      </c>
      <c r="IH141" s="32">
        <v>10</v>
      </c>
      <c r="II141" s="32" t="s">
        <v>37</v>
      </c>
    </row>
    <row r="142" spans="1:243" s="31" customFormat="1" ht="15">
      <c r="A142" s="102">
        <v>12.03</v>
      </c>
      <c r="B142" s="76" t="s">
        <v>628</v>
      </c>
      <c r="C142" s="19" t="s">
        <v>177</v>
      </c>
      <c r="D142" s="140">
        <v>6</v>
      </c>
      <c r="E142" s="140" t="s">
        <v>868</v>
      </c>
      <c r="F142" s="66">
        <v>10</v>
      </c>
      <c r="G142" s="33"/>
      <c r="H142" s="33"/>
      <c r="I142" s="20" t="s">
        <v>38</v>
      </c>
      <c r="J142" s="22">
        <f t="shared" si="5"/>
        <v>1</v>
      </c>
      <c r="K142" s="23" t="s">
        <v>48</v>
      </c>
      <c r="L142" s="23" t="s">
        <v>7</v>
      </c>
      <c r="M142" s="65"/>
      <c r="N142" s="34"/>
      <c r="O142" s="34"/>
      <c r="P142" s="35"/>
      <c r="Q142" s="34"/>
      <c r="R142" s="34"/>
      <c r="S142" s="36"/>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63">
        <f t="shared" si="0"/>
        <v>0</v>
      </c>
      <c r="BB142" s="63">
        <f t="shared" si="1"/>
        <v>0</v>
      </c>
      <c r="BC142" s="30" t="str">
        <f t="shared" si="2"/>
        <v>INR Zero Only</v>
      </c>
      <c r="IE142" s="32">
        <v>3</v>
      </c>
      <c r="IF142" s="32" t="s">
        <v>43</v>
      </c>
      <c r="IG142" s="32" t="s">
        <v>44</v>
      </c>
      <c r="IH142" s="32">
        <v>10</v>
      </c>
      <c r="II142" s="32" t="s">
        <v>37</v>
      </c>
    </row>
    <row r="143" spans="1:243" s="31" customFormat="1" ht="15">
      <c r="A143" s="102">
        <v>12.04</v>
      </c>
      <c r="B143" s="76" t="s">
        <v>629</v>
      </c>
      <c r="C143" s="19" t="s">
        <v>178</v>
      </c>
      <c r="D143" s="140">
        <v>6</v>
      </c>
      <c r="E143" s="140" t="s">
        <v>868</v>
      </c>
      <c r="F143" s="66">
        <v>10</v>
      </c>
      <c r="G143" s="33"/>
      <c r="H143" s="33"/>
      <c r="I143" s="20" t="s">
        <v>38</v>
      </c>
      <c r="J143" s="22">
        <f t="shared" si="5"/>
        <v>1</v>
      </c>
      <c r="K143" s="23" t="s">
        <v>48</v>
      </c>
      <c r="L143" s="23" t="s">
        <v>7</v>
      </c>
      <c r="M143" s="65"/>
      <c r="N143" s="34"/>
      <c r="O143" s="34"/>
      <c r="P143" s="35"/>
      <c r="Q143" s="34"/>
      <c r="R143" s="34"/>
      <c r="S143" s="36"/>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63">
        <f t="shared" si="0"/>
        <v>0</v>
      </c>
      <c r="BB143" s="63">
        <f t="shared" si="1"/>
        <v>0</v>
      </c>
      <c r="BC143" s="30" t="str">
        <f t="shared" si="2"/>
        <v>INR Zero Only</v>
      </c>
      <c r="IE143" s="32">
        <v>1.01</v>
      </c>
      <c r="IF143" s="32" t="s">
        <v>39</v>
      </c>
      <c r="IG143" s="32" t="s">
        <v>35</v>
      </c>
      <c r="IH143" s="32">
        <v>123.223</v>
      </c>
      <c r="II143" s="32" t="s">
        <v>37</v>
      </c>
    </row>
    <row r="144" spans="1:243" s="31" customFormat="1" ht="15">
      <c r="A144" s="102">
        <v>12.05</v>
      </c>
      <c r="B144" s="76" t="s">
        <v>630</v>
      </c>
      <c r="C144" s="19" t="s">
        <v>179</v>
      </c>
      <c r="D144" s="140">
        <v>6</v>
      </c>
      <c r="E144" s="140" t="s">
        <v>868</v>
      </c>
      <c r="F144" s="66">
        <v>10</v>
      </c>
      <c r="G144" s="33"/>
      <c r="H144" s="33"/>
      <c r="I144" s="20" t="s">
        <v>38</v>
      </c>
      <c r="J144" s="22">
        <f t="shared" si="5"/>
        <v>1</v>
      </c>
      <c r="K144" s="23" t="s">
        <v>48</v>
      </c>
      <c r="L144" s="23" t="s">
        <v>7</v>
      </c>
      <c r="M144" s="65"/>
      <c r="N144" s="34"/>
      <c r="O144" s="34"/>
      <c r="P144" s="35"/>
      <c r="Q144" s="34"/>
      <c r="R144" s="34"/>
      <c r="S144" s="36"/>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63">
        <f t="shared" si="0"/>
        <v>0</v>
      </c>
      <c r="BB144" s="63">
        <f t="shared" si="1"/>
        <v>0</v>
      </c>
      <c r="BC144" s="30" t="str">
        <f t="shared" si="2"/>
        <v>INR Zero Only</v>
      </c>
      <c r="IE144" s="32">
        <v>1.02</v>
      </c>
      <c r="IF144" s="32" t="s">
        <v>40</v>
      </c>
      <c r="IG144" s="32" t="s">
        <v>41</v>
      </c>
      <c r="IH144" s="32">
        <v>213</v>
      </c>
      <c r="II144" s="32" t="s">
        <v>37</v>
      </c>
    </row>
    <row r="145" spans="1:243" s="31" customFormat="1" ht="15">
      <c r="A145" s="102">
        <v>12.06</v>
      </c>
      <c r="B145" s="76" t="s">
        <v>631</v>
      </c>
      <c r="C145" s="19" t="s">
        <v>180</v>
      </c>
      <c r="D145" s="140">
        <v>6</v>
      </c>
      <c r="E145" s="140" t="s">
        <v>868</v>
      </c>
      <c r="F145" s="66">
        <v>10</v>
      </c>
      <c r="G145" s="33"/>
      <c r="H145" s="33"/>
      <c r="I145" s="20" t="s">
        <v>38</v>
      </c>
      <c r="J145" s="22">
        <f t="shared" si="5"/>
        <v>1</v>
      </c>
      <c r="K145" s="23" t="s">
        <v>48</v>
      </c>
      <c r="L145" s="23" t="s">
        <v>7</v>
      </c>
      <c r="M145" s="65"/>
      <c r="N145" s="34"/>
      <c r="O145" s="34"/>
      <c r="P145" s="35"/>
      <c r="Q145" s="34"/>
      <c r="R145" s="34"/>
      <c r="S145" s="36"/>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63">
        <f t="shared" si="0"/>
        <v>0</v>
      </c>
      <c r="BB145" s="63">
        <f t="shared" si="1"/>
        <v>0</v>
      </c>
      <c r="BC145" s="30" t="str">
        <f t="shared" si="2"/>
        <v>INR Zero Only</v>
      </c>
      <c r="IE145" s="32">
        <v>2</v>
      </c>
      <c r="IF145" s="32" t="s">
        <v>34</v>
      </c>
      <c r="IG145" s="32" t="s">
        <v>42</v>
      </c>
      <c r="IH145" s="32">
        <v>10</v>
      </c>
      <c r="II145" s="32" t="s">
        <v>37</v>
      </c>
    </row>
    <row r="146" spans="1:243" s="31" customFormat="1" ht="15">
      <c r="A146" s="102">
        <v>12.07</v>
      </c>
      <c r="B146" s="76" t="s">
        <v>632</v>
      </c>
      <c r="C146" s="19" t="s">
        <v>181</v>
      </c>
      <c r="D146" s="140">
        <v>6</v>
      </c>
      <c r="E146" s="140" t="s">
        <v>868</v>
      </c>
      <c r="F146" s="66">
        <v>100</v>
      </c>
      <c r="G146" s="33"/>
      <c r="H146" s="33"/>
      <c r="I146" s="20" t="s">
        <v>38</v>
      </c>
      <c r="J146" s="22">
        <f t="shared" si="5"/>
        <v>1</v>
      </c>
      <c r="K146" s="23" t="s">
        <v>48</v>
      </c>
      <c r="L146" s="23" t="s">
        <v>7</v>
      </c>
      <c r="M146" s="65"/>
      <c r="N146" s="34"/>
      <c r="O146" s="34"/>
      <c r="P146" s="35"/>
      <c r="Q146" s="34"/>
      <c r="R146" s="34"/>
      <c r="S146" s="36"/>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63">
        <f t="shared" si="0"/>
        <v>0</v>
      </c>
      <c r="BB146" s="63">
        <f t="shared" si="1"/>
        <v>0</v>
      </c>
      <c r="BC146" s="30" t="str">
        <f t="shared" si="2"/>
        <v>INR Zero Only</v>
      </c>
      <c r="IE146" s="32">
        <v>1.02</v>
      </c>
      <c r="IF146" s="32" t="s">
        <v>40</v>
      </c>
      <c r="IG146" s="32" t="s">
        <v>41</v>
      </c>
      <c r="IH146" s="32">
        <v>213</v>
      </c>
      <c r="II146" s="32" t="s">
        <v>37</v>
      </c>
    </row>
    <row r="147" spans="1:243" s="31" customFormat="1" ht="15">
      <c r="A147" s="102">
        <v>12.08</v>
      </c>
      <c r="B147" s="76" t="s">
        <v>633</v>
      </c>
      <c r="C147" s="19" t="s">
        <v>182</v>
      </c>
      <c r="D147" s="140">
        <v>6</v>
      </c>
      <c r="E147" s="140" t="s">
        <v>868</v>
      </c>
      <c r="F147" s="66">
        <v>10</v>
      </c>
      <c r="G147" s="33"/>
      <c r="H147" s="33"/>
      <c r="I147" s="20" t="s">
        <v>38</v>
      </c>
      <c r="J147" s="22">
        <f t="shared" si="5"/>
        <v>1</v>
      </c>
      <c r="K147" s="23" t="s">
        <v>48</v>
      </c>
      <c r="L147" s="23" t="s">
        <v>7</v>
      </c>
      <c r="M147" s="65"/>
      <c r="N147" s="34"/>
      <c r="O147" s="34"/>
      <c r="P147" s="35"/>
      <c r="Q147" s="34"/>
      <c r="R147" s="34"/>
      <c r="S147" s="36"/>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63">
        <f t="shared" si="0"/>
        <v>0</v>
      </c>
      <c r="BB147" s="63">
        <f t="shared" si="1"/>
        <v>0</v>
      </c>
      <c r="BC147" s="30" t="str">
        <f t="shared" si="2"/>
        <v>INR Zero Only</v>
      </c>
      <c r="IE147" s="32">
        <v>2</v>
      </c>
      <c r="IF147" s="32" t="s">
        <v>34</v>
      </c>
      <c r="IG147" s="32" t="s">
        <v>42</v>
      </c>
      <c r="IH147" s="32">
        <v>10</v>
      </c>
      <c r="II147" s="32" t="s">
        <v>37</v>
      </c>
    </row>
    <row r="148" spans="1:243" s="31" customFormat="1" ht="15">
      <c r="A148" s="102">
        <v>12.09</v>
      </c>
      <c r="B148" s="76" t="s">
        <v>634</v>
      </c>
      <c r="C148" s="19" t="s">
        <v>183</v>
      </c>
      <c r="D148" s="140">
        <v>6</v>
      </c>
      <c r="E148" s="140" t="s">
        <v>868</v>
      </c>
      <c r="F148" s="66">
        <v>10</v>
      </c>
      <c r="G148" s="33"/>
      <c r="H148" s="33"/>
      <c r="I148" s="20" t="s">
        <v>38</v>
      </c>
      <c r="J148" s="22">
        <f t="shared" si="5"/>
        <v>1</v>
      </c>
      <c r="K148" s="23" t="s">
        <v>48</v>
      </c>
      <c r="L148" s="23" t="s">
        <v>7</v>
      </c>
      <c r="M148" s="65"/>
      <c r="N148" s="34"/>
      <c r="O148" s="34"/>
      <c r="P148" s="35"/>
      <c r="Q148" s="34"/>
      <c r="R148" s="34"/>
      <c r="S148" s="36"/>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63">
        <f t="shared" si="0"/>
        <v>0</v>
      </c>
      <c r="BB148" s="63">
        <f t="shared" si="1"/>
        <v>0</v>
      </c>
      <c r="BC148" s="30" t="str">
        <f t="shared" si="2"/>
        <v>INR Zero Only</v>
      </c>
      <c r="IE148" s="32">
        <v>3</v>
      </c>
      <c r="IF148" s="32" t="s">
        <v>43</v>
      </c>
      <c r="IG148" s="32" t="s">
        <v>44</v>
      </c>
      <c r="IH148" s="32">
        <v>10</v>
      </c>
      <c r="II148" s="32" t="s">
        <v>37</v>
      </c>
    </row>
    <row r="149" spans="1:243" s="31" customFormat="1" ht="15">
      <c r="A149" s="103">
        <v>12.1</v>
      </c>
      <c r="B149" s="76" t="s">
        <v>635</v>
      </c>
      <c r="C149" s="19" t="s">
        <v>184</v>
      </c>
      <c r="D149" s="140">
        <v>6</v>
      </c>
      <c r="E149" s="140" t="s">
        <v>868</v>
      </c>
      <c r="F149" s="66">
        <v>10</v>
      </c>
      <c r="G149" s="33"/>
      <c r="H149" s="33"/>
      <c r="I149" s="20" t="s">
        <v>38</v>
      </c>
      <c r="J149" s="22">
        <f t="shared" si="5"/>
        <v>1</v>
      </c>
      <c r="K149" s="23" t="s">
        <v>48</v>
      </c>
      <c r="L149" s="23" t="s">
        <v>7</v>
      </c>
      <c r="M149" s="65"/>
      <c r="N149" s="34"/>
      <c r="O149" s="34"/>
      <c r="P149" s="35"/>
      <c r="Q149" s="34"/>
      <c r="R149" s="34"/>
      <c r="S149" s="36"/>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63">
        <f t="shared" si="0"/>
        <v>0</v>
      </c>
      <c r="BB149" s="63">
        <f t="shared" si="1"/>
        <v>0</v>
      </c>
      <c r="BC149" s="30" t="str">
        <f t="shared" si="2"/>
        <v>INR Zero Only</v>
      </c>
      <c r="IE149" s="32">
        <v>1.01</v>
      </c>
      <c r="IF149" s="32" t="s">
        <v>39</v>
      </c>
      <c r="IG149" s="32" t="s">
        <v>35</v>
      </c>
      <c r="IH149" s="32">
        <v>123.223</v>
      </c>
      <c r="II149" s="32" t="s">
        <v>37</v>
      </c>
    </row>
    <row r="150" spans="1:243" s="31" customFormat="1" ht="15.75">
      <c r="A150" s="112">
        <v>13</v>
      </c>
      <c r="B150" s="83" t="s">
        <v>636</v>
      </c>
      <c r="C150" s="19" t="s">
        <v>185</v>
      </c>
      <c r="D150" s="133"/>
      <c r="E150" s="133"/>
      <c r="F150" s="20"/>
      <c r="G150" s="21"/>
      <c r="H150" s="21"/>
      <c r="I150" s="20"/>
      <c r="J150" s="22"/>
      <c r="K150" s="23"/>
      <c r="L150" s="23"/>
      <c r="M150" s="24"/>
      <c r="N150" s="25"/>
      <c r="O150" s="25"/>
      <c r="P150" s="26"/>
      <c r="Q150" s="25"/>
      <c r="R150" s="25"/>
      <c r="S150" s="27"/>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28"/>
      <c r="BB150" s="29"/>
      <c r="BC150" s="30"/>
      <c r="IE150" s="32">
        <v>1.02</v>
      </c>
      <c r="IF150" s="32" t="s">
        <v>40</v>
      </c>
      <c r="IG150" s="32" t="s">
        <v>41</v>
      </c>
      <c r="IH150" s="32">
        <v>213</v>
      </c>
      <c r="II150" s="32" t="s">
        <v>37</v>
      </c>
    </row>
    <row r="151" spans="1:243" s="31" customFormat="1" ht="105">
      <c r="A151" s="102">
        <v>13.01</v>
      </c>
      <c r="B151" s="76" t="s">
        <v>637</v>
      </c>
      <c r="C151" s="19" t="s">
        <v>186</v>
      </c>
      <c r="D151" s="133"/>
      <c r="E151" s="133"/>
      <c r="F151" s="20"/>
      <c r="G151" s="21"/>
      <c r="H151" s="21"/>
      <c r="I151" s="20"/>
      <c r="J151" s="22"/>
      <c r="K151" s="23"/>
      <c r="L151" s="23"/>
      <c r="M151" s="24"/>
      <c r="N151" s="25"/>
      <c r="O151" s="25"/>
      <c r="P151" s="26"/>
      <c r="Q151" s="25"/>
      <c r="R151" s="25"/>
      <c r="S151" s="27"/>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28"/>
      <c r="BB151" s="29"/>
      <c r="BC151" s="30"/>
      <c r="IE151" s="32">
        <v>2</v>
      </c>
      <c r="IF151" s="32" t="s">
        <v>34</v>
      </c>
      <c r="IG151" s="32" t="s">
        <v>42</v>
      </c>
      <c r="IH151" s="32">
        <v>10</v>
      </c>
      <c r="II151" s="32" t="s">
        <v>37</v>
      </c>
    </row>
    <row r="152" spans="1:243" s="31" customFormat="1" ht="15">
      <c r="A152" s="102">
        <v>13.02</v>
      </c>
      <c r="B152" s="76" t="s">
        <v>638</v>
      </c>
      <c r="C152" s="19" t="s">
        <v>187</v>
      </c>
      <c r="D152" s="140">
        <v>1</v>
      </c>
      <c r="E152" s="140" t="s">
        <v>869</v>
      </c>
      <c r="F152" s="66">
        <v>10</v>
      </c>
      <c r="G152" s="33"/>
      <c r="H152" s="33"/>
      <c r="I152" s="20" t="s">
        <v>38</v>
      </c>
      <c r="J152" s="22">
        <f aca="true" t="shared" si="6" ref="J152:J157">IF(I152="Less(-)",-1,1)</f>
        <v>1</v>
      </c>
      <c r="K152" s="23" t="s">
        <v>48</v>
      </c>
      <c r="L152" s="23" t="s">
        <v>7</v>
      </c>
      <c r="M152" s="65"/>
      <c r="N152" s="34"/>
      <c r="O152" s="34"/>
      <c r="P152" s="35"/>
      <c r="Q152" s="34"/>
      <c r="R152" s="34"/>
      <c r="S152" s="36"/>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63">
        <f aca="true" t="shared" si="7" ref="BA152:BA213">total_amount_ba($B$2,$D$2,D152,F152,J152,K152,M152)</f>
        <v>0</v>
      </c>
      <c r="BB152" s="63">
        <f aca="true" t="shared" si="8" ref="BB152:BB213">BA152+SUM(N152:AZ152)</f>
        <v>0</v>
      </c>
      <c r="BC152" s="30" t="str">
        <f aca="true" t="shared" si="9" ref="BC152:BC213">SpellNumber(L152,BB152)</f>
        <v>INR Zero Only</v>
      </c>
      <c r="IE152" s="32">
        <v>3</v>
      </c>
      <c r="IF152" s="32" t="s">
        <v>43</v>
      </c>
      <c r="IG152" s="32" t="s">
        <v>44</v>
      </c>
      <c r="IH152" s="32">
        <v>10</v>
      </c>
      <c r="II152" s="32" t="s">
        <v>37</v>
      </c>
    </row>
    <row r="153" spans="1:243" s="31" customFormat="1" ht="15">
      <c r="A153" s="102">
        <v>13.03</v>
      </c>
      <c r="B153" s="76" t="s">
        <v>639</v>
      </c>
      <c r="C153" s="19" t="s">
        <v>188</v>
      </c>
      <c r="D153" s="140">
        <v>1</v>
      </c>
      <c r="E153" s="140" t="s">
        <v>869</v>
      </c>
      <c r="F153" s="66">
        <v>10</v>
      </c>
      <c r="G153" s="33"/>
      <c r="H153" s="33"/>
      <c r="I153" s="20" t="s">
        <v>38</v>
      </c>
      <c r="J153" s="22">
        <f t="shared" si="6"/>
        <v>1</v>
      </c>
      <c r="K153" s="23" t="s">
        <v>48</v>
      </c>
      <c r="L153" s="23" t="s">
        <v>7</v>
      </c>
      <c r="M153" s="65"/>
      <c r="N153" s="34"/>
      <c r="O153" s="34"/>
      <c r="P153" s="35"/>
      <c r="Q153" s="34"/>
      <c r="R153" s="34"/>
      <c r="S153" s="36"/>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63">
        <f t="shared" si="7"/>
        <v>0</v>
      </c>
      <c r="BB153" s="63">
        <f t="shared" si="8"/>
        <v>0</v>
      </c>
      <c r="BC153" s="30" t="str">
        <f t="shared" si="9"/>
        <v>INR Zero Only</v>
      </c>
      <c r="IE153" s="32">
        <v>1.01</v>
      </c>
      <c r="IF153" s="32" t="s">
        <v>39</v>
      </c>
      <c r="IG153" s="32" t="s">
        <v>35</v>
      </c>
      <c r="IH153" s="32">
        <v>123.223</v>
      </c>
      <c r="II153" s="32" t="s">
        <v>37</v>
      </c>
    </row>
    <row r="154" spans="1:243" s="31" customFormat="1" ht="15">
      <c r="A154" s="102">
        <v>13.04</v>
      </c>
      <c r="B154" s="76" t="s">
        <v>640</v>
      </c>
      <c r="C154" s="19" t="s">
        <v>189</v>
      </c>
      <c r="D154" s="140">
        <v>2</v>
      </c>
      <c r="E154" s="140" t="s">
        <v>869</v>
      </c>
      <c r="F154" s="66">
        <v>10</v>
      </c>
      <c r="G154" s="33"/>
      <c r="H154" s="33"/>
      <c r="I154" s="20" t="s">
        <v>38</v>
      </c>
      <c r="J154" s="22">
        <f t="shared" si="6"/>
        <v>1</v>
      </c>
      <c r="K154" s="23" t="s">
        <v>48</v>
      </c>
      <c r="L154" s="23" t="s">
        <v>7</v>
      </c>
      <c r="M154" s="65"/>
      <c r="N154" s="34"/>
      <c r="O154" s="34"/>
      <c r="P154" s="35"/>
      <c r="Q154" s="34"/>
      <c r="R154" s="34"/>
      <c r="S154" s="36"/>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63">
        <f t="shared" si="7"/>
        <v>0</v>
      </c>
      <c r="BB154" s="63">
        <f t="shared" si="8"/>
        <v>0</v>
      </c>
      <c r="BC154" s="30" t="str">
        <f t="shared" si="9"/>
        <v>INR Zero Only</v>
      </c>
      <c r="IE154" s="32">
        <v>1.02</v>
      </c>
      <c r="IF154" s="32" t="s">
        <v>40</v>
      </c>
      <c r="IG154" s="32" t="s">
        <v>41</v>
      </c>
      <c r="IH154" s="32">
        <v>213</v>
      </c>
      <c r="II154" s="32" t="s">
        <v>37</v>
      </c>
    </row>
    <row r="155" spans="1:243" s="31" customFormat="1" ht="15">
      <c r="A155" s="102">
        <v>13.05</v>
      </c>
      <c r="B155" s="76" t="s">
        <v>641</v>
      </c>
      <c r="C155" s="19" t="s">
        <v>190</v>
      </c>
      <c r="D155" s="140">
        <v>2</v>
      </c>
      <c r="E155" s="140" t="s">
        <v>869</v>
      </c>
      <c r="F155" s="66">
        <v>100</v>
      </c>
      <c r="G155" s="33"/>
      <c r="H155" s="33"/>
      <c r="I155" s="20" t="s">
        <v>38</v>
      </c>
      <c r="J155" s="22">
        <f t="shared" si="6"/>
        <v>1</v>
      </c>
      <c r="K155" s="23" t="s">
        <v>48</v>
      </c>
      <c r="L155" s="23" t="s">
        <v>7</v>
      </c>
      <c r="M155" s="65"/>
      <c r="N155" s="34"/>
      <c r="O155" s="34"/>
      <c r="P155" s="35"/>
      <c r="Q155" s="34"/>
      <c r="R155" s="34"/>
      <c r="S155" s="36"/>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63">
        <f t="shared" si="7"/>
        <v>0</v>
      </c>
      <c r="BB155" s="63">
        <f t="shared" si="8"/>
        <v>0</v>
      </c>
      <c r="BC155" s="30" t="str">
        <f t="shared" si="9"/>
        <v>INR Zero Only</v>
      </c>
      <c r="IE155" s="32">
        <v>1.02</v>
      </c>
      <c r="IF155" s="32" t="s">
        <v>40</v>
      </c>
      <c r="IG155" s="32" t="s">
        <v>41</v>
      </c>
      <c r="IH155" s="32">
        <v>213</v>
      </c>
      <c r="II155" s="32" t="s">
        <v>37</v>
      </c>
    </row>
    <row r="156" spans="1:243" s="31" customFormat="1" ht="15">
      <c r="A156" s="102">
        <v>13.06</v>
      </c>
      <c r="B156" s="76" t="s">
        <v>642</v>
      </c>
      <c r="C156" s="19" t="s">
        <v>191</v>
      </c>
      <c r="D156" s="140">
        <v>2</v>
      </c>
      <c r="E156" s="140" t="s">
        <v>869</v>
      </c>
      <c r="F156" s="66">
        <v>10</v>
      </c>
      <c r="G156" s="33"/>
      <c r="H156" s="33"/>
      <c r="I156" s="20" t="s">
        <v>38</v>
      </c>
      <c r="J156" s="22">
        <f t="shared" si="6"/>
        <v>1</v>
      </c>
      <c r="K156" s="23" t="s">
        <v>48</v>
      </c>
      <c r="L156" s="23" t="s">
        <v>7</v>
      </c>
      <c r="M156" s="65"/>
      <c r="N156" s="34"/>
      <c r="O156" s="34"/>
      <c r="P156" s="35"/>
      <c r="Q156" s="34"/>
      <c r="R156" s="34"/>
      <c r="S156" s="36"/>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63">
        <f t="shared" si="7"/>
        <v>0</v>
      </c>
      <c r="BB156" s="63">
        <f t="shared" si="8"/>
        <v>0</v>
      </c>
      <c r="BC156" s="30" t="str">
        <f t="shared" si="9"/>
        <v>INR Zero Only</v>
      </c>
      <c r="IE156" s="32">
        <v>2</v>
      </c>
      <c r="IF156" s="32" t="s">
        <v>34</v>
      </c>
      <c r="IG156" s="32" t="s">
        <v>42</v>
      </c>
      <c r="IH156" s="32">
        <v>10</v>
      </c>
      <c r="II156" s="32" t="s">
        <v>37</v>
      </c>
    </row>
    <row r="157" spans="1:243" s="31" customFormat="1" ht="15">
      <c r="A157" s="102">
        <v>13.07</v>
      </c>
      <c r="B157" s="76" t="s">
        <v>643</v>
      </c>
      <c r="C157" s="19" t="s">
        <v>192</v>
      </c>
      <c r="D157" s="140">
        <v>2</v>
      </c>
      <c r="E157" s="140" t="s">
        <v>869</v>
      </c>
      <c r="F157" s="66">
        <v>10</v>
      </c>
      <c r="G157" s="33"/>
      <c r="H157" s="33"/>
      <c r="I157" s="20" t="s">
        <v>38</v>
      </c>
      <c r="J157" s="22">
        <f t="shared" si="6"/>
        <v>1</v>
      </c>
      <c r="K157" s="23" t="s">
        <v>48</v>
      </c>
      <c r="L157" s="23" t="s">
        <v>7</v>
      </c>
      <c r="M157" s="65"/>
      <c r="N157" s="34"/>
      <c r="O157" s="34"/>
      <c r="P157" s="35"/>
      <c r="Q157" s="34"/>
      <c r="R157" s="34"/>
      <c r="S157" s="36"/>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63">
        <f t="shared" si="7"/>
        <v>0</v>
      </c>
      <c r="BB157" s="63">
        <f t="shared" si="8"/>
        <v>0</v>
      </c>
      <c r="BC157" s="30" t="str">
        <f t="shared" si="9"/>
        <v>INR Zero Only</v>
      </c>
      <c r="IE157" s="32">
        <v>3</v>
      </c>
      <c r="IF157" s="32" t="s">
        <v>43</v>
      </c>
      <c r="IG157" s="32" t="s">
        <v>44</v>
      </c>
      <c r="IH157" s="32">
        <v>10</v>
      </c>
      <c r="II157" s="32" t="s">
        <v>37</v>
      </c>
    </row>
    <row r="158" spans="1:243" s="31" customFormat="1" ht="15.75">
      <c r="A158" s="112">
        <v>14</v>
      </c>
      <c r="B158" s="83" t="s">
        <v>644</v>
      </c>
      <c r="C158" s="19" t="s">
        <v>193</v>
      </c>
      <c r="D158" s="133"/>
      <c r="E158" s="133"/>
      <c r="F158" s="20"/>
      <c r="G158" s="21"/>
      <c r="H158" s="21"/>
      <c r="I158" s="20"/>
      <c r="J158" s="22"/>
      <c r="K158" s="23"/>
      <c r="L158" s="23"/>
      <c r="M158" s="24"/>
      <c r="N158" s="25"/>
      <c r="O158" s="25"/>
      <c r="P158" s="26"/>
      <c r="Q158" s="25"/>
      <c r="R158" s="25"/>
      <c r="S158" s="27"/>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28"/>
      <c r="BB158" s="29"/>
      <c r="BC158" s="30"/>
      <c r="IE158" s="32">
        <v>1.01</v>
      </c>
      <c r="IF158" s="32" t="s">
        <v>39</v>
      </c>
      <c r="IG158" s="32" t="s">
        <v>35</v>
      </c>
      <c r="IH158" s="32">
        <v>123.223</v>
      </c>
      <c r="II158" s="32" t="s">
        <v>37</v>
      </c>
    </row>
    <row r="159" spans="1:243" s="31" customFormat="1" ht="105">
      <c r="A159" s="102">
        <v>14.01</v>
      </c>
      <c r="B159" s="76" t="s">
        <v>645</v>
      </c>
      <c r="C159" s="19" t="s">
        <v>194</v>
      </c>
      <c r="D159" s="133"/>
      <c r="E159" s="133"/>
      <c r="F159" s="20"/>
      <c r="G159" s="21"/>
      <c r="H159" s="21"/>
      <c r="I159" s="20"/>
      <c r="J159" s="22"/>
      <c r="K159" s="23"/>
      <c r="L159" s="23"/>
      <c r="M159" s="24"/>
      <c r="N159" s="25"/>
      <c r="O159" s="25"/>
      <c r="P159" s="26"/>
      <c r="Q159" s="25"/>
      <c r="R159" s="25"/>
      <c r="S159" s="27"/>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28"/>
      <c r="BB159" s="29"/>
      <c r="BC159" s="30"/>
      <c r="IE159" s="32">
        <v>1.02</v>
      </c>
      <c r="IF159" s="32" t="s">
        <v>40</v>
      </c>
      <c r="IG159" s="32" t="s">
        <v>41</v>
      </c>
      <c r="IH159" s="32">
        <v>213</v>
      </c>
      <c r="II159" s="32" t="s">
        <v>37</v>
      </c>
    </row>
    <row r="160" spans="1:243" s="31" customFormat="1" ht="15">
      <c r="A160" s="102">
        <v>14.02</v>
      </c>
      <c r="B160" s="76" t="s">
        <v>646</v>
      </c>
      <c r="C160" s="19" t="s">
        <v>195</v>
      </c>
      <c r="D160" s="140">
        <v>8</v>
      </c>
      <c r="E160" s="140" t="s">
        <v>864</v>
      </c>
      <c r="F160" s="66">
        <v>10</v>
      </c>
      <c r="G160" s="33"/>
      <c r="H160" s="33"/>
      <c r="I160" s="20" t="s">
        <v>38</v>
      </c>
      <c r="J160" s="22">
        <f>IF(I160="Less(-)",-1,1)</f>
        <v>1</v>
      </c>
      <c r="K160" s="23" t="s">
        <v>48</v>
      </c>
      <c r="L160" s="23" t="s">
        <v>7</v>
      </c>
      <c r="M160" s="65"/>
      <c r="N160" s="34"/>
      <c r="O160" s="34"/>
      <c r="P160" s="35"/>
      <c r="Q160" s="34"/>
      <c r="R160" s="34"/>
      <c r="S160" s="36"/>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63">
        <f t="shared" si="7"/>
        <v>0</v>
      </c>
      <c r="BB160" s="63">
        <f t="shared" si="8"/>
        <v>0</v>
      </c>
      <c r="BC160" s="30" t="str">
        <f t="shared" si="9"/>
        <v>INR Zero Only</v>
      </c>
      <c r="IE160" s="32">
        <v>2</v>
      </c>
      <c r="IF160" s="32" t="s">
        <v>34</v>
      </c>
      <c r="IG160" s="32" t="s">
        <v>42</v>
      </c>
      <c r="IH160" s="32">
        <v>10</v>
      </c>
      <c r="II160" s="32" t="s">
        <v>37</v>
      </c>
    </row>
    <row r="161" spans="1:243" s="31" customFormat="1" ht="15">
      <c r="A161" s="102">
        <v>14.03</v>
      </c>
      <c r="B161" s="76" t="s">
        <v>647</v>
      </c>
      <c r="C161" s="19" t="s">
        <v>196</v>
      </c>
      <c r="D161" s="140">
        <v>1</v>
      </c>
      <c r="E161" s="140" t="s">
        <v>864</v>
      </c>
      <c r="F161" s="66">
        <v>10</v>
      </c>
      <c r="G161" s="33"/>
      <c r="H161" s="33"/>
      <c r="I161" s="20" t="s">
        <v>38</v>
      </c>
      <c r="J161" s="22">
        <f>IF(I161="Less(-)",-1,1)</f>
        <v>1</v>
      </c>
      <c r="K161" s="23" t="s">
        <v>48</v>
      </c>
      <c r="L161" s="23" t="s">
        <v>7</v>
      </c>
      <c r="M161" s="65"/>
      <c r="N161" s="34"/>
      <c r="O161" s="34"/>
      <c r="P161" s="35"/>
      <c r="Q161" s="34"/>
      <c r="R161" s="34"/>
      <c r="S161" s="36"/>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63">
        <f t="shared" si="7"/>
        <v>0</v>
      </c>
      <c r="BB161" s="63">
        <f t="shared" si="8"/>
        <v>0</v>
      </c>
      <c r="BC161" s="30" t="str">
        <f t="shared" si="9"/>
        <v>INR Zero Only</v>
      </c>
      <c r="IE161" s="32">
        <v>3</v>
      </c>
      <c r="IF161" s="32" t="s">
        <v>43</v>
      </c>
      <c r="IG161" s="32" t="s">
        <v>44</v>
      </c>
      <c r="IH161" s="32">
        <v>10</v>
      </c>
      <c r="II161" s="32" t="s">
        <v>37</v>
      </c>
    </row>
    <row r="162" spans="1:243" s="31" customFormat="1" ht="15">
      <c r="A162" s="102">
        <v>14.04</v>
      </c>
      <c r="B162" s="76" t="s">
        <v>648</v>
      </c>
      <c r="C162" s="19" t="s">
        <v>197</v>
      </c>
      <c r="D162" s="140">
        <v>1</v>
      </c>
      <c r="E162" s="140" t="s">
        <v>864</v>
      </c>
      <c r="F162" s="66">
        <v>10</v>
      </c>
      <c r="G162" s="33"/>
      <c r="H162" s="33"/>
      <c r="I162" s="20" t="s">
        <v>38</v>
      </c>
      <c r="J162" s="22">
        <f>IF(I162="Less(-)",-1,1)</f>
        <v>1</v>
      </c>
      <c r="K162" s="23" t="s">
        <v>48</v>
      </c>
      <c r="L162" s="23" t="s">
        <v>7</v>
      </c>
      <c r="M162" s="65"/>
      <c r="N162" s="34"/>
      <c r="O162" s="34"/>
      <c r="P162" s="35"/>
      <c r="Q162" s="34"/>
      <c r="R162" s="34"/>
      <c r="S162" s="36"/>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63">
        <f t="shared" si="7"/>
        <v>0</v>
      </c>
      <c r="BB162" s="63">
        <f t="shared" si="8"/>
        <v>0</v>
      </c>
      <c r="BC162" s="30" t="str">
        <f t="shared" si="9"/>
        <v>INR Zero Only</v>
      </c>
      <c r="IE162" s="32">
        <v>1.01</v>
      </c>
      <c r="IF162" s="32" t="s">
        <v>39</v>
      </c>
      <c r="IG162" s="32" t="s">
        <v>35</v>
      </c>
      <c r="IH162" s="32">
        <v>123.223</v>
      </c>
      <c r="II162" s="32" t="s">
        <v>37</v>
      </c>
    </row>
    <row r="163" spans="1:243" s="31" customFormat="1" ht="15">
      <c r="A163" s="102">
        <v>14.05</v>
      </c>
      <c r="B163" s="76" t="s">
        <v>638</v>
      </c>
      <c r="C163" s="19" t="s">
        <v>198</v>
      </c>
      <c r="D163" s="140">
        <v>1</v>
      </c>
      <c r="E163" s="140" t="s">
        <v>864</v>
      </c>
      <c r="F163" s="66">
        <v>10</v>
      </c>
      <c r="G163" s="33"/>
      <c r="H163" s="33"/>
      <c r="I163" s="20" t="s">
        <v>38</v>
      </c>
      <c r="J163" s="22">
        <f>IF(I163="Less(-)",-1,1)</f>
        <v>1</v>
      </c>
      <c r="K163" s="23" t="s">
        <v>48</v>
      </c>
      <c r="L163" s="23" t="s">
        <v>7</v>
      </c>
      <c r="M163" s="65"/>
      <c r="N163" s="34"/>
      <c r="O163" s="34"/>
      <c r="P163" s="35"/>
      <c r="Q163" s="34"/>
      <c r="R163" s="34"/>
      <c r="S163" s="36"/>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63">
        <f t="shared" si="7"/>
        <v>0</v>
      </c>
      <c r="BB163" s="63">
        <f t="shared" si="8"/>
        <v>0</v>
      </c>
      <c r="BC163" s="30" t="str">
        <f t="shared" si="9"/>
        <v>INR Zero Only</v>
      </c>
      <c r="IE163" s="32">
        <v>1.02</v>
      </c>
      <c r="IF163" s="32" t="s">
        <v>40</v>
      </c>
      <c r="IG163" s="32" t="s">
        <v>41</v>
      </c>
      <c r="IH163" s="32">
        <v>213</v>
      </c>
      <c r="II163" s="32" t="s">
        <v>37</v>
      </c>
    </row>
    <row r="164" spans="1:243" s="31" customFormat="1" ht="15">
      <c r="A164" s="102">
        <v>14.06</v>
      </c>
      <c r="B164" s="76" t="s">
        <v>640</v>
      </c>
      <c r="C164" s="19" t="s">
        <v>199</v>
      </c>
      <c r="D164" s="140">
        <v>1</v>
      </c>
      <c r="E164" s="140" t="s">
        <v>864</v>
      </c>
      <c r="F164" s="66">
        <v>10</v>
      </c>
      <c r="G164" s="33"/>
      <c r="H164" s="33"/>
      <c r="I164" s="20" t="s">
        <v>38</v>
      </c>
      <c r="J164" s="22">
        <f>IF(I164="Less(-)",-1,1)</f>
        <v>1</v>
      </c>
      <c r="K164" s="23" t="s">
        <v>48</v>
      </c>
      <c r="L164" s="23" t="s">
        <v>7</v>
      </c>
      <c r="M164" s="65"/>
      <c r="N164" s="34"/>
      <c r="O164" s="34"/>
      <c r="P164" s="35"/>
      <c r="Q164" s="34"/>
      <c r="R164" s="34"/>
      <c r="S164" s="36"/>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63">
        <f t="shared" si="7"/>
        <v>0</v>
      </c>
      <c r="BB164" s="63">
        <f t="shared" si="8"/>
        <v>0</v>
      </c>
      <c r="BC164" s="30" t="str">
        <f t="shared" si="9"/>
        <v>INR Zero Only</v>
      </c>
      <c r="IE164" s="32">
        <v>2</v>
      </c>
      <c r="IF164" s="32" t="s">
        <v>34</v>
      </c>
      <c r="IG164" s="32" t="s">
        <v>42</v>
      </c>
      <c r="IH164" s="32">
        <v>10</v>
      </c>
      <c r="II164" s="32" t="s">
        <v>37</v>
      </c>
    </row>
    <row r="165" spans="1:243" s="31" customFormat="1" ht="15.75">
      <c r="A165" s="115">
        <v>15</v>
      </c>
      <c r="B165" s="83" t="s">
        <v>649</v>
      </c>
      <c r="C165" s="19" t="s">
        <v>200</v>
      </c>
      <c r="D165" s="133"/>
      <c r="E165" s="133"/>
      <c r="F165" s="20"/>
      <c r="G165" s="21"/>
      <c r="H165" s="21"/>
      <c r="I165" s="20"/>
      <c r="J165" s="22"/>
      <c r="K165" s="23"/>
      <c r="L165" s="23"/>
      <c r="M165" s="24"/>
      <c r="N165" s="25"/>
      <c r="O165" s="25"/>
      <c r="P165" s="26"/>
      <c r="Q165" s="25"/>
      <c r="R165" s="25"/>
      <c r="S165" s="27"/>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28"/>
      <c r="BB165" s="29"/>
      <c r="BC165" s="30"/>
      <c r="IE165" s="32">
        <v>1.02</v>
      </c>
      <c r="IF165" s="32" t="s">
        <v>40</v>
      </c>
      <c r="IG165" s="32" t="s">
        <v>41</v>
      </c>
      <c r="IH165" s="32">
        <v>213</v>
      </c>
      <c r="II165" s="32" t="s">
        <v>37</v>
      </c>
    </row>
    <row r="166" spans="1:243" s="31" customFormat="1" ht="60">
      <c r="A166" s="102">
        <v>15.01</v>
      </c>
      <c r="B166" s="76" t="s">
        <v>650</v>
      </c>
      <c r="C166" s="19" t="s">
        <v>201</v>
      </c>
      <c r="D166" s="133"/>
      <c r="E166" s="133"/>
      <c r="F166" s="20"/>
      <c r="G166" s="21"/>
      <c r="H166" s="21"/>
      <c r="I166" s="20"/>
      <c r="J166" s="22"/>
      <c r="K166" s="23"/>
      <c r="L166" s="23"/>
      <c r="M166" s="24"/>
      <c r="N166" s="25"/>
      <c r="O166" s="25"/>
      <c r="P166" s="26"/>
      <c r="Q166" s="25"/>
      <c r="R166" s="25"/>
      <c r="S166" s="27"/>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28"/>
      <c r="BB166" s="29"/>
      <c r="BC166" s="30"/>
      <c r="IE166" s="32">
        <v>2</v>
      </c>
      <c r="IF166" s="32" t="s">
        <v>34</v>
      </c>
      <c r="IG166" s="32" t="s">
        <v>42</v>
      </c>
      <c r="IH166" s="32">
        <v>10</v>
      </c>
      <c r="II166" s="32" t="s">
        <v>37</v>
      </c>
    </row>
    <row r="167" spans="1:243" s="31" customFormat="1" ht="15">
      <c r="A167" s="102">
        <v>15.02</v>
      </c>
      <c r="B167" s="76" t="s">
        <v>651</v>
      </c>
      <c r="C167" s="19" t="s">
        <v>202</v>
      </c>
      <c r="D167" s="140">
        <v>4</v>
      </c>
      <c r="E167" s="140" t="s">
        <v>864</v>
      </c>
      <c r="F167" s="66">
        <v>10</v>
      </c>
      <c r="G167" s="33"/>
      <c r="H167" s="33"/>
      <c r="I167" s="20" t="s">
        <v>38</v>
      </c>
      <c r="J167" s="22">
        <f>IF(I167="Less(-)",-1,1)</f>
        <v>1</v>
      </c>
      <c r="K167" s="23" t="s">
        <v>48</v>
      </c>
      <c r="L167" s="23" t="s">
        <v>7</v>
      </c>
      <c r="M167" s="65"/>
      <c r="N167" s="34"/>
      <c r="O167" s="34"/>
      <c r="P167" s="35"/>
      <c r="Q167" s="34"/>
      <c r="R167" s="34"/>
      <c r="S167" s="36"/>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63">
        <f t="shared" si="7"/>
        <v>0</v>
      </c>
      <c r="BB167" s="63">
        <f t="shared" si="8"/>
        <v>0</v>
      </c>
      <c r="BC167" s="30" t="str">
        <f t="shared" si="9"/>
        <v>INR Zero Only</v>
      </c>
      <c r="IE167" s="32">
        <v>3</v>
      </c>
      <c r="IF167" s="32" t="s">
        <v>43</v>
      </c>
      <c r="IG167" s="32" t="s">
        <v>44</v>
      </c>
      <c r="IH167" s="32">
        <v>10</v>
      </c>
      <c r="II167" s="32" t="s">
        <v>37</v>
      </c>
    </row>
    <row r="168" spans="1:243" s="31" customFormat="1" ht="15">
      <c r="A168" s="102">
        <v>15.03</v>
      </c>
      <c r="B168" s="76" t="s">
        <v>652</v>
      </c>
      <c r="C168" s="19" t="s">
        <v>203</v>
      </c>
      <c r="D168" s="140">
        <v>4</v>
      </c>
      <c r="E168" s="140" t="s">
        <v>864</v>
      </c>
      <c r="F168" s="66">
        <v>10</v>
      </c>
      <c r="G168" s="33"/>
      <c r="H168" s="33"/>
      <c r="I168" s="20" t="s">
        <v>38</v>
      </c>
      <c r="J168" s="22">
        <f>IF(I168="Less(-)",-1,1)</f>
        <v>1</v>
      </c>
      <c r="K168" s="23" t="s">
        <v>48</v>
      </c>
      <c r="L168" s="23" t="s">
        <v>7</v>
      </c>
      <c r="M168" s="65"/>
      <c r="N168" s="34"/>
      <c r="O168" s="34"/>
      <c r="P168" s="35"/>
      <c r="Q168" s="34"/>
      <c r="R168" s="34"/>
      <c r="S168" s="36"/>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63">
        <f t="shared" si="7"/>
        <v>0</v>
      </c>
      <c r="BB168" s="63">
        <f t="shared" si="8"/>
        <v>0</v>
      </c>
      <c r="BC168" s="30" t="str">
        <f t="shared" si="9"/>
        <v>INR Zero Only</v>
      </c>
      <c r="IE168" s="32">
        <v>1.01</v>
      </c>
      <c r="IF168" s="32" t="s">
        <v>39</v>
      </c>
      <c r="IG168" s="32" t="s">
        <v>35</v>
      </c>
      <c r="IH168" s="32">
        <v>123.223</v>
      </c>
      <c r="II168" s="32" t="s">
        <v>37</v>
      </c>
    </row>
    <row r="169" spans="1:243" s="31" customFormat="1" ht="15">
      <c r="A169" s="102">
        <v>15.04</v>
      </c>
      <c r="B169" s="76" t="s">
        <v>653</v>
      </c>
      <c r="C169" s="19" t="s">
        <v>204</v>
      </c>
      <c r="D169" s="140">
        <v>1</v>
      </c>
      <c r="E169" s="140" t="s">
        <v>864</v>
      </c>
      <c r="F169" s="66">
        <v>10</v>
      </c>
      <c r="G169" s="33"/>
      <c r="H169" s="33"/>
      <c r="I169" s="20" t="s">
        <v>38</v>
      </c>
      <c r="J169" s="22">
        <f>IF(I169="Less(-)",-1,1)</f>
        <v>1</v>
      </c>
      <c r="K169" s="23" t="s">
        <v>48</v>
      </c>
      <c r="L169" s="23" t="s">
        <v>7</v>
      </c>
      <c r="M169" s="65"/>
      <c r="N169" s="34"/>
      <c r="O169" s="34"/>
      <c r="P169" s="35"/>
      <c r="Q169" s="34"/>
      <c r="R169" s="34"/>
      <c r="S169" s="36"/>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8"/>
      <c r="AV169" s="37"/>
      <c r="AW169" s="37"/>
      <c r="AX169" s="37"/>
      <c r="AY169" s="37"/>
      <c r="AZ169" s="37"/>
      <c r="BA169" s="63">
        <f t="shared" si="7"/>
        <v>0</v>
      </c>
      <c r="BB169" s="63">
        <f t="shared" si="8"/>
        <v>0</v>
      </c>
      <c r="BC169" s="30" t="str">
        <f t="shared" si="9"/>
        <v>INR Zero Only</v>
      </c>
      <c r="IE169" s="32">
        <v>1.02</v>
      </c>
      <c r="IF169" s="32" t="s">
        <v>40</v>
      </c>
      <c r="IG169" s="32" t="s">
        <v>41</v>
      </c>
      <c r="IH169" s="32">
        <v>213</v>
      </c>
      <c r="II169" s="32" t="s">
        <v>37</v>
      </c>
    </row>
    <row r="170" spans="1:243" s="31" customFormat="1" ht="15">
      <c r="A170" s="102">
        <v>15.05</v>
      </c>
      <c r="B170" s="76" t="s">
        <v>654</v>
      </c>
      <c r="C170" s="19" t="s">
        <v>205</v>
      </c>
      <c r="D170" s="140">
        <v>1</v>
      </c>
      <c r="E170" s="140" t="s">
        <v>864</v>
      </c>
      <c r="F170" s="66">
        <v>10</v>
      </c>
      <c r="G170" s="33"/>
      <c r="H170" s="33"/>
      <c r="I170" s="20" t="s">
        <v>38</v>
      </c>
      <c r="J170" s="22">
        <f>IF(I170="Less(-)",-1,1)</f>
        <v>1</v>
      </c>
      <c r="K170" s="23" t="s">
        <v>48</v>
      </c>
      <c r="L170" s="23" t="s">
        <v>7</v>
      </c>
      <c r="M170" s="65"/>
      <c r="N170" s="34"/>
      <c r="O170" s="34"/>
      <c r="P170" s="35"/>
      <c r="Q170" s="34"/>
      <c r="R170" s="34"/>
      <c r="S170" s="36"/>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63">
        <f t="shared" si="7"/>
        <v>0</v>
      </c>
      <c r="BB170" s="63">
        <f t="shared" si="8"/>
        <v>0</v>
      </c>
      <c r="BC170" s="30" t="str">
        <f t="shared" si="9"/>
        <v>INR Zero Only</v>
      </c>
      <c r="IE170" s="32">
        <v>2</v>
      </c>
      <c r="IF170" s="32" t="s">
        <v>34</v>
      </c>
      <c r="IG170" s="32" t="s">
        <v>42</v>
      </c>
      <c r="IH170" s="32">
        <v>10</v>
      </c>
      <c r="II170" s="32" t="s">
        <v>37</v>
      </c>
    </row>
    <row r="171" spans="1:243" s="31" customFormat="1" ht="15">
      <c r="A171" s="102">
        <v>15.06</v>
      </c>
      <c r="B171" s="76" t="s">
        <v>655</v>
      </c>
      <c r="C171" s="19" t="s">
        <v>206</v>
      </c>
      <c r="D171" s="140">
        <v>1</v>
      </c>
      <c r="E171" s="140" t="s">
        <v>864</v>
      </c>
      <c r="F171" s="66">
        <v>10</v>
      </c>
      <c r="G171" s="33"/>
      <c r="H171" s="33"/>
      <c r="I171" s="20" t="s">
        <v>38</v>
      </c>
      <c r="J171" s="22">
        <f>IF(I171="Less(-)",-1,1)</f>
        <v>1</v>
      </c>
      <c r="K171" s="23" t="s">
        <v>48</v>
      </c>
      <c r="L171" s="23" t="s">
        <v>7</v>
      </c>
      <c r="M171" s="65"/>
      <c r="N171" s="34"/>
      <c r="O171" s="34"/>
      <c r="P171" s="35"/>
      <c r="Q171" s="34"/>
      <c r="R171" s="34"/>
      <c r="S171" s="36"/>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63">
        <f t="shared" si="7"/>
        <v>0</v>
      </c>
      <c r="BB171" s="63">
        <f t="shared" si="8"/>
        <v>0</v>
      </c>
      <c r="BC171" s="30" t="str">
        <f t="shared" si="9"/>
        <v>INR Zero Only</v>
      </c>
      <c r="IE171" s="32">
        <v>3</v>
      </c>
      <c r="IF171" s="32" t="s">
        <v>43</v>
      </c>
      <c r="IG171" s="32" t="s">
        <v>44</v>
      </c>
      <c r="IH171" s="32">
        <v>10</v>
      </c>
      <c r="II171" s="32" t="s">
        <v>37</v>
      </c>
    </row>
    <row r="172" spans="1:243" s="31" customFormat="1" ht="21">
      <c r="A172" s="116">
        <v>16</v>
      </c>
      <c r="B172" s="83" t="s">
        <v>656</v>
      </c>
      <c r="C172" s="19" t="s">
        <v>207</v>
      </c>
      <c r="D172" s="133"/>
      <c r="E172" s="133"/>
      <c r="F172" s="20"/>
      <c r="G172" s="21"/>
      <c r="H172" s="21"/>
      <c r="I172" s="20"/>
      <c r="J172" s="22"/>
      <c r="K172" s="23"/>
      <c r="L172" s="23"/>
      <c r="M172" s="24"/>
      <c r="N172" s="25"/>
      <c r="O172" s="25"/>
      <c r="P172" s="26"/>
      <c r="Q172" s="25"/>
      <c r="R172" s="25"/>
      <c r="S172" s="27"/>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28"/>
      <c r="BB172" s="29"/>
      <c r="BC172" s="30"/>
      <c r="IE172" s="32">
        <v>1.01</v>
      </c>
      <c r="IF172" s="32" t="s">
        <v>39</v>
      </c>
      <c r="IG172" s="32" t="s">
        <v>35</v>
      </c>
      <c r="IH172" s="32">
        <v>123.223</v>
      </c>
      <c r="II172" s="32" t="s">
        <v>37</v>
      </c>
    </row>
    <row r="173" spans="1:243" s="31" customFormat="1" ht="60">
      <c r="A173" s="117">
        <v>16.01</v>
      </c>
      <c r="B173" s="76" t="s">
        <v>657</v>
      </c>
      <c r="C173" s="19" t="s">
        <v>208</v>
      </c>
      <c r="D173" s="133"/>
      <c r="E173" s="133"/>
      <c r="F173" s="20"/>
      <c r="G173" s="21"/>
      <c r="H173" s="21"/>
      <c r="I173" s="20"/>
      <c r="J173" s="22"/>
      <c r="K173" s="23"/>
      <c r="L173" s="23"/>
      <c r="M173" s="24"/>
      <c r="N173" s="25"/>
      <c r="O173" s="25"/>
      <c r="P173" s="26"/>
      <c r="Q173" s="25"/>
      <c r="R173" s="25"/>
      <c r="S173" s="27"/>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28"/>
      <c r="BB173" s="29"/>
      <c r="BC173" s="30"/>
      <c r="IE173" s="32">
        <v>1.02</v>
      </c>
      <c r="IF173" s="32" t="s">
        <v>40</v>
      </c>
      <c r="IG173" s="32" t="s">
        <v>41</v>
      </c>
      <c r="IH173" s="32">
        <v>213</v>
      </c>
      <c r="II173" s="32" t="s">
        <v>37</v>
      </c>
    </row>
    <row r="174" spans="1:243" s="31" customFormat="1" ht="15">
      <c r="A174" s="102">
        <v>16.02</v>
      </c>
      <c r="B174" s="76" t="s">
        <v>646</v>
      </c>
      <c r="C174" s="19" t="s">
        <v>209</v>
      </c>
      <c r="D174" s="140">
        <v>2</v>
      </c>
      <c r="E174" s="140" t="s">
        <v>864</v>
      </c>
      <c r="F174" s="66">
        <v>100</v>
      </c>
      <c r="G174" s="33"/>
      <c r="H174" s="33"/>
      <c r="I174" s="20" t="s">
        <v>38</v>
      </c>
      <c r="J174" s="22">
        <f>IF(I174="Less(-)",-1,1)</f>
        <v>1</v>
      </c>
      <c r="K174" s="23" t="s">
        <v>48</v>
      </c>
      <c r="L174" s="23" t="s">
        <v>7</v>
      </c>
      <c r="M174" s="65"/>
      <c r="N174" s="34"/>
      <c r="O174" s="34"/>
      <c r="P174" s="35"/>
      <c r="Q174" s="34"/>
      <c r="R174" s="34"/>
      <c r="S174" s="36"/>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63">
        <f t="shared" si="7"/>
        <v>0</v>
      </c>
      <c r="BB174" s="63">
        <f t="shared" si="8"/>
        <v>0</v>
      </c>
      <c r="BC174" s="30" t="str">
        <f t="shared" si="9"/>
        <v>INR Zero Only</v>
      </c>
      <c r="IE174" s="32">
        <v>1.02</v>
      </c>
      <c r="IF174" s="32" t="s">
        <v>40</v>
      </c>
      <c r="IG174" s="32" t="s">
        <v>41</v>
      </c>
      <c r="IH174" s="32">
        <v>213</v>
      </c>
      <c r="II174" s="32" t="s">
        <v>37</v>
      </c>
    </row>
    <row r="175" spans="1:243" s="31" customFormat="1" ht="15">
      <c r="A175" s="102">
        <v>16.03</v>
      </c>
      <c r="B175" s="76" t="s">
        <v>647</v>
      </c>
      <c r="C175" s="19" t="s">
        <v>210</v>
      </c>
      <c r="D175" s="140">
        <v>1</v>
      </c>
      <c r="E175" s="140" t="s">
        <v>864</v>
      </c>
      <c r="F175" s="66">
        <v>10</v>
      </c>
      <c r="G175" s="33"/>
      <c r="H175" s="33"/>
      <c r="I175" s="20" t="s">
        <v>38</v>
      </c>
      <c r="J175" s="22">
        <f>IF(I175="Less(-)",-1,1)</f>
        <v>1</v>
      </c>
      <c r="K175" s="23" t="s">
        <v>48</v>
      </c>
      <c r="L175" s="23" t="s">
        <v>7</v>
      </c>
      <c r="M175" s="65"/>
      <c r="N175" s="34"/>
      <c r="O175" s="34"/>
      <c r="P175" s="35"/>
      <c r="Q175" s="34"/>
      <c r="R175" s="34"/>
      <c r="S175" s="36"/>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63">
        <f t="shared" si="7"/>
        <v>0</v>
      </c>
      <c r="BB175" s="63">
        <f t="shared" si="8"/>
        <v>0</v>
      </c>
      <c r="BC175" s="30" t="str">
        <f t="shared" si="9"/>
        <v>INR Zero Only</v>
      </c>
      <c r="IE175" s="32">
        <v>2</v>
      </c>
      <c r="IF175" s="32" t="s">
        <v>34</v>
      </c>
      <c r="IG175" s="32" t="s">
        <v>42</v>
      </c>
      <c r="IH175" s="32">
        <v>10</v>
      </c>
      <c r="II175" s="32" t="s">
        <v>37</v>
      </c>
    </row>
    <row r="176" spans="1:243" s="31" customFormat="1" ht="15">
      <c r="A176" s="102">
        <v>16.04</v>
      </c>
      <c r="B176" s="76" t="s">
        <v>648</v>
      </c>
      <c r="C176" s="19" t="s">
        <v>211</v>
      </c>
      <c r="D176" s="140">
        <v>1</v>
      </c>
      <c r="E176" s="140" t="s">
        <v>864</v>
      </c>
      <c r="F176" s="66">
        <v>10</v>
      </c>
      <c r="G176" s="33"/>
      <c r="H176" s="33"/>
      <c r="I176" s="20" t="s">
        <v>38</v>
      </c>
      <c r="J176" s="22">
        <f>IF(I176="Less(-)",-1,1)</f>
        <v>1</v>
      </c>
      <c r="K176" s="23" t="s">
        <v>48</v>
      </c>
      <c r="L176" s="23" t="s">
        <v>7</v>
      </c>
      <c r="M176" s="65"/>
      <c r="N176" s="34"/>
      <c r="O176" s="34"/>
      <c r="P176" s="35"/>
      <c r="Q176" s="34"/>
      <c r="R176" s="34"/>
      <c r="S176" s="36"/>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63">
        <f t="shared" si="7"/>
        <v>0</v>
      </c>
      <c r="BB176" s="63">
        <f t="shared" si="8"/>
        <v>0</v>
      </c>
      <c r="BC176" s="30" t="str">
        <f t="shared" si="9"/>
        <v>INR Zero Only</v>
      </c>
      <c r="IE176" s="32">
        <v>3</v>
      </c>
      <c r="IF176" s="32" t="s">
        <v>43</v>
      </c>
      <c r="IG176" s="32" t="s">
        <v>44</v>
      </c>
      <c r="IH176" s="32">
        <v>10</v>
      </c>
      <c r="II176" s="32" t="s">
        <v>37</v>
      </c>
    </row>
    <row r="177" spans="1:243" s="31" customFormat="1" ht="15.75">
      <c r="A177" s="112">
        <v>17</v>
      </c>
      <c r="B177" s="83" t="s">
        <v>658</v>
      </c>
      <c r="C177" s="19" t="s">
        <v>212</v>
      </c>
      <c r="D177" s="133"/>
      <c r="E177" s="133"/>
      <c r="F177" s="20"/>
      <c r="G177" s="21"/>
      <c r="H177" s="21"/>
      <c r="I177" s="20"/>
      <c r="J177" s="22"/>
      <c r="K177" s="23"/>
      <c r="L177" s="23"/>
      <c r="M177" s="24"/>
      <c r="N177" s="25"/>
      <c r="O177" s="25"/>
      <c r="P177" s="26"/>
      <c r="Q177" s="25"/>
      <c r="R177" s="25"/>
      <c r="S177" s="27"/>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28"/>
      <c r="BB177" s="29"/>
      <c r="BC177" s="30"/>
      <c r="IE177" s="32">
        <v>1.01</v>
      </c>
      <c r="IF177" s="32" t="s">
        <v>39</v>
      </c>
      <c r="IG177" s="32" t="s">
        <v>35</v>
      </c>
      <c r="IH177" s="32">
        <v>123.223</v>
      </c>
      <c r="II177" s="32" t="s">
        <v>37</v>
      </c>
    </row>
    <row r="178" spans="1:243" s="31" customFormat="1" ht="30">
      <c r="A178" s="117">
        <v>17.01</v>
      </c>
      <c r="B178" s="76" t="s">
        <v>659</v>
      </c>
      <c r="C178" s="19" t="s">
        <v>213</v>
      </c>
      <c r="D178" s="141">
        <v>16</v>
      </c>
      <c r="E178" s="141" t="s">
        <v>37</v>
      </c>
      <c r="F178" s="66">
        <v>10</v>
      </c>
      <c r="G178" s="33"/>
      <c r="H178" s="33"/>
      <c r="I178" s="20" t="s">
        <v>38</v>
      </c>
      <c r="J178" s="22">
        <f>IF(I178="Less(-)",-1,1)</f>
        <v>1</v>
      </c>
      <c r="K178" s="23" t="s">
        <v>48</v>
      </c>
      <c r="L178" s="23" t="s">
        <v>7</v>
      </c>
      <c r="M178" s="65"/>
      <c r="N178" s="34"/>
      <c r="O178" s="34"/>
      <c r="P178" s="35"/>
      <c r="Q178" s="34"/>
      <c r="R178" s="34"/>
      <c r="S178" s="36"/>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8"/>
      <c r="AV178" s="37"/>
      <c r="AW178" s="37"/>
      <c r="AX178" s="37"/>
      <c r="AY178" s="37"/>
      <c r="AZ178" s="37"/>
      <c r="BA178" s="63">
        <f t="shared" si="7"/>
        <v>0</v>
      </c>
      <c r="BB178" s="63">
        <f t="shared" si="8"/>
        <v>0</v>
      </c>
      <c r="BC178" s="30" t="str">
        <f t="shared" si="9"/>
        <v>INR Zero Only</v>
      </c>
      <c r="IE178" s="32">
        <v>1.02</v>
      </c>
      <c r="IF178" s="32" t="s">
        <v>40</v>
      </c>
      <c r="IG178" s="32" t="s">
        <v>41</v>
      </c>
      <c r="IH178" s="32">
        <v>213</v>
      </c>
      <c r="II178" s="32" t="s">
        <v>37</v>
      </c>
    </row>
    <row r="179" spans="1:243" s="31" customFormat="1" ht="15.75">
      <c r="A179" s="115">
        <v>18</v>
      </c>
      <c r="B179" s="83" t="s">
        <v>660</v>
      </c>
      <c r="C179" s="19" t="s">
        <v>214</v>
      </c>
      <c r="D179" s="133"/>
      <c r="E179" s="133"/>
      <c r="F179" s="20"/>
      <c r="G179" s="21"/>
      <c r="H179" s="21"/>
      <c r="I179" s="20"/>
      <c r="J179" s="22"/>
      <c r="K179" s="23"/>
      <c r="L179" s="23"/>
      <c r="M179" s="24"/>
      <c r="N179" s="25"/>
      <c r="O179" s="25"/>
      <c r="P179" s="26"/>
      <c r="Q179" s="25"/>
      <c r="R179" s="25"/>
      <c r="S179" s="27"/>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28"/>
      <c r="BB179" s="29"/>
      <c r="BC179" s="30"/>
      <c r="IE179" s="32">
        <v>2</v>
      </c>
      <c r="IF179" s="32" t="s">
        <v>34</v>
      </c>
      <c r="IG179" s="32" t="s">
        <v>42</v>
      </c>
      <c r="IH179" s="32">
        <v>10</v>
      </c>
      <c r="II179" s="32" t="s">
        <v>37</v>
      </c>
    </row>
    <row r="180" spans="1:243" s="31" customFormat="1" ht="75">
      <c r="A180" s="117">
        <v>18.01</v>
      </c>
      <c r="B180" s="76" t="s">
        <v>661</v>
      </c>
      <c r="C180" s="19" t="s">
        <v>215</v>
      </c>
      <c r="D180" s="141">
        <v>18</v>
      </c>
      <c r="E180" s="141" t="s">
        <v>864</v>
      </c>
      <c r="F180" s="66">
        <v>10</v>
      </c>
      <c r="G180" s="33"/>
      <c r="H180" s="33"/>
      <c r="I180" s="20" t="s">
        <v>38</v>
      </c>
      <c r="J180" s="22">
        <f>IF(I180="Less(-)",-1,1)</f>
        <v>1</v>
      </c>
      <c r="K180" s="23" t="s">
        <v>48</v>
      </c>
      <c r="L180" s="23" t="s">
        <v>7</v>
      </c>
      <c r="M180" s="65"/>
      <c r="N180" s="34"/>
      <c r="O180" s="34"/>
      <c r="P180" s="35"/>
      <c r="Q180" s="34"/>
      <c r="R180" s="34"/>
      <c r="S180" s="36"/>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63">
        <f t="shared" si="7"/>
        <v>0</v>
      </c>
      <c r="BB180" s="63">
        <f t="shared" si="8"/>
        <v>0</v>
      </c>
      <c r="BC180" s="30" t="str">
        <f t="shared" si="9"/>
        <v>INR Zero Only</v>
      </c>
      <c r="IE180" s="32">
        <v>3</v>
      </c>
      <c r="IF180" s="32" t="s">
        <v>43</v>
      </c>
      <c r="IG180" s="32" t="s">
        <v>44</v>
      </c>
      <c r="IH180" s="32">
        <v>10</v>
      </c>
      <c r="II180" s="32" t="s">
        <v>37</v>
      </c>
    </row>
    <row r="181" spans="1:243" s="31" customFormat="1" ht="15.75">
      <c r="A181" s="112">
        <v>19</v>
      </c>
      <c r="B181" s="83" t="s">
        <v>662</v>
      </c>
      <c r="C181" s="19" t="s">
        <v>216</v>
      </c>
      <c r="D181" s="133"/>
      <c r="E181" s="133"/>
      <c r="F181" s="20"/>
      <c r="G181" s="21"/>
      <c r="H181" s="21"/>
      <c r="I181" s="20"/>
      <c r="J181" s="22"/>
      <c r="K181" s="23"/>
      <c r="L181" s="23"/>
      <c r="M181" s="24"/>
      <c r="N181" s="25"/>
      <c r="O181" s="25"/>
      <c r="P181" s="26"/>
      <c r="Q181" s="25"/>
      <c r="R181" s="25"/>
      <c r="S181" s="27"/>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28"/>
      <c r="BB181" s="29"/>
      <c r="BC181" s="30"/>
      <c r="IE181" s="32">
        <v>1.01</v>
      </c>
      <c r="IF181" s="32" t="s">
        <v>39</v>
      </c>
      <c r="IG181" s="32" t="s">
        <v>35</v>
      </c>
      <c r="IH181" s="32">
        <v>123.223</v>
      </c>
      <c r="II181" s="32" t="s">
        <v>37</v>
      </c>
    </row>
    <row r="182" spans="1:243" s="31" customFormat="1" ht="30">
      <c r="A182" s="117">
        <v>19.01</v>
      </c>
      <c r="B182" s="76" t="s">
        <v>663</v>
      </c>
      <c r="C182" s="19" t="s">
        <v>217</v>
      </c>
      <c r="D182" s="141">
        <v>18</v>
      </c>
      <c r="E182" s="141" t="s">
        <v>864</v>
      </c>
      <c r="F182" s="66">
        <v>10</v>
      </c>
      <c r="G182" s="33"/>
      <c r="H182" s="33"/>
      <c r="I182" s="20" t="s">
        <v>38</v>
      </c>
      <c r="J182" s="22">
        <f>IF(I182="Less(-)",-1,1)</f>
        <v>1</v>
      </c>
      <c r="K182" s="23" t="s">
        <v>48</v>
      </c>
      <c r="L182" s="23" t="s">
        <v>7</v>
      </c>
      <c r="M182" s="65"/>
      <c r="N182" s="34"/>
      <c r="O182" s="34"/>
      <c r="P182" s="35"/>
      <c r="Q182" s="34"/>
      <c r="R182" s="34"/>
      <c r="S182" s="36"/>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63">
        <f t="shared" si="7"/>
        <v>0</v>
      </c>
      <c r="BB182" s="63">
        <f t="shared" si="8"/>
        <v>0</v>
      </c>
      <c r="BC182" s="30" t="str">
        <f t="shared" si="9"/>
        <v>INR Zero Only</v>
      </c>
      <c r="IE182" s="32">
        <v>1.02</v>
      </c>
      <c r="IF182" s="32" t="s">
        <v>40</v>
      </c>
      <c r="IG182" s="32" t="s">
        <v>41</v>
      </c>
      <c r="IH182" s="32">
        <v>213</v>
      </c>
      <c r="II182" s="32" t="s">
        <v>37</v>
      </c>
    </row>
    <row r="183" spans="1:243" s="31" customFormat="1" ht="15.75">
      <c r="A183" s="112">
        <v>20</v>
      </c>
      <c r="B183" s="83" t="s">
        <v>664</v>
      </c>
      <c r="C183" s="19" t="s">
        <v>218</v>
      </c>
      <c r="D183" s="133"/>
      <c r="E183" s="133"/>
      <c r="F183" s="20"/>
      <c r="G183" s="21"/>
      <c r="H183" s="21"/>
      <c r="I183" s="20"/>
      <c r="J183" s="22"/>
      <c r="K183" s="23"/>
      <c r="L183" s="23"/>
      <c r="M183" s="24"/>
      <c r="N183" s="25"/>
      <c r="O183" s="25"/>
      <c r="P183" s="26"/>
      <c r="Q183" s="25"/>
      <c r="R183" s="25"/>
      <c r="S183" s="27"/>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28"/>
      <c r="BB183" s="29"/>
      <c r="BC183" s="30"/>
      <c r="IE183" s="32">
        <v>2</v>
      </c>
      <c r="IF183" s="32" t="s">
        <v>34</v>
      </c>
      <c r="IG183" s="32" t="s">
        <v>42</v>
      </c>
      <c r="IH183" s="32">
        <v>10</v>
      </c>
      <c r="II183" s="32" t="s">
        <v>37</v>
      </c>
    </row>
    <row r="184" spans="1:243" s="31" customFormat="1" ht="60">
      <c r="A184" s="102">
        <v>20.01</v>
      </c>
      <c r="B184" s="76" t="s">
        <v>665</v>
      </c>
      <c r="C184" s="19" t="s">
        <v>219</v>
      </c>
      <c r="D184" s="133"/>
      <c r="E184" s="133"/>
      <c r="F184" s="20"/>
      <c r="G184" s="21"/>
      <c r="H184" s="21"/>
      <c r="I184" s="20"/>
      <c r="J184" s="22"/>
      <c r="K184" s="23"/>
      <c r="L184" s="23"/>
      <c r="M184" s="24"/>
      <c r="N184" s="25"/>
      <c r="O184" s="25"/>
      <c r="P184" s="26"/>
      <c r="Q184" s="25"/>
      <c r="R184" s="25"/>
      <c r="S184" s="27"/>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28"/>
      <c r="BB184" s="29"/>
      <c r="BC184" s="30"/>
      <c r="IE184" s="32">
        <v>1.02</v>
      </c>
      <c r="IF184" s="32" t="s">
        <v>40</v>
      </c>
      <c r="IG184" s="32" t="s">
        <v>41</v>
      </c>
      <c r="IH184" s="32">
        <v>213</v>
      </c>
      <c r="II184" s="32" t="s">
        <v>37</v>
      </c>
    </row>
    <row r="185" spans="1:243" s="31" customFormat="1" ht="15">
      <c r="A185" s="102">
        <v>20.02</v>
      </c>
      <c r="B185" s="76" t="s">
        <v>666</v>
      </c>
      <c r="C185" s="19" t="s">
        <v>220</v>
      </c>
      <c r="D185" s="141">
        <v>10</v>
      </c>
      <c r="E185" s="141" t="s">
        <v>870</v>
      </c>
      <c r="F185" s="66">
        <v>10</v>
      </c>
      <c r="G185" s="33"/>
      <c r="H185" s="33"/>
      <c r="I185" s="20" t="s">
        <v>38</v>
      </c>
      <c r="J185" s="22">
        <f>IF(I185="Less(-)",-1,1)</f>
        <v>1</v>
      </c>
      <c r="K185" s="23" t="s">
        <v>48</v>
      </c>
      <c r="L185" s="23" t="s">
        <v>7</v>
      </c>
      <c r="M185" s="65"/>
      <c r="N185" s="34"/>
      <c r="O185" s="34"/>
      <c r="P185" s="35"/>
      <c r="Q185" s="34"/>
      <c r="R185" s="34"/>
      <c r="S185" s="36"/>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63">
        <f t="shared" si="7"/>
        <v>0</v>
      </c>
      <c r="BB185" s="63">
        <f t="shared" si="8"/>
        <v>0</v>
      </c>
      <c r="BC185" s="30" t="str">
        <f t="shared" si="9"/>
        <v>INR Zero Only</v>
      </c>
      <c r="IE185" s="32">
        <v>2</v>
      </c>
      <c r="IF185" s="32" t="s">
        <v>34</v>
      </c>
      <c r="IG185" s="32" t="s">
        <v>42</v>
      </c>
      <c r="IH185" s="32">
        <v>10</v>
      </c>
      <c r="II185" s="32" t="s">
        <v>37</v>
      </c>
    </row>
    <row r="186" spans="1:243" s="31" customFormat="1" ht="15">
      <c r="A186" s="102">
        <v>20.03</v>
      </c>
      <c r="B186" s="76" t="s">
        <v>667</v>
      </c>
      <c r="C186" s="19" t="s">
        <v>221</v>
      </c>
      <c r="D186" s="141">
        <v>10</v>
      </c>
      <c r="E186" s="141" t="s">
        <v>870</v>
      </c>
      <c r="F186" s="66">
        <v>10</v>
      </c>
      <c r="G186" s="33"/>
      <c r="H186" s="33"/>
      <c r="I186" s="20" t="s">
        <v>38</v>
      </c>
      <c r="J186" s="22">
        <f>IF(I186="Less(-)",-1,1)</f>
        <v>1</v>
      </c>
      <c r="K186" s="23" t="s">
        <v>48</v>
      </c>
      <c r="L186" s="23" t="s">
        <v>7</v>
      </c>
      <c r="M186" s="65"/>
      <c r="N186" s="34"/>
      <c r="O186" s="34"/>
      <c r="P186" s="35"/>
      <c r="Q186" s="34"/>
      <c r="R186" s="34"/>
      <c r="S186" s="36"/>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63">
        <f t="shared" si="7"/>
        <v>0</v>
      </c>
      <c r="BB186" s="63">
        <f t="shared" si="8"/>
        <v>0</v>
      </c>
      <c r="BC186" s="30" t="str">
        <f t="shared" si="9"/>
        <v>INR Zero Only</v>
      </c>
      <c r="IE186" s="32">
        <v>3</v>
      </c>
      <c r="IF186" s="32" t="s">
        <v>43</v>
      </c>
      <c r="IG186" s="32" t="s">
        <v>44</v>
      </c>
      <c r="IH186" s="32">
        <v>10</v>
      </c>
      <c r="II186" s="32" t="s">
        <v>37</v>
      </c>
    </row>
    <row r="187" spans="1:243" s="31" customFormat="1" ht="15">
      <c r="A187" s="102">
        <v>20.04</v>
      </c>
      <c r="B187" s="76" t="s">
        <v>668</v>
      </c>
      <c r="C187" s="19" t="s">
        <v>222</v>
      </c>
      <c r="D187" s="141">
        <v>10</v>
      </c>
      <c r="E187" s="141" t="s">
        <v>870</v>
      </c>
      <c r="F187" s="66">
        <v>10</v>
      </c>
      <c r="G187" s="33"/>
      <c r="H187" s="33"/>
      <c r="I187" s="20" t="s">
        <v>38</v>
      </c>
      <c r="J187" s="22">
        <f>IF(I187="Less(-)",-1,1)</f>
        <v>1</v>
      </c>
      <c r="K187" s="23" t="s">
        <v>48</v>
      </c>
      <c r="L187" s="23" t="s">
        <v>7</v>
      </c>
      <c r="M187" s="65"/>
      <c r="N187" s="34"/>
      <c r="O187" s="34"/>
      <c r="P187" s="35"/>
      <c r="Q187" s="34"/>
      <c r="R187" s="34"/>
      <c r="S187" s="36"/>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63">
        <f t="shared" si="7"/>
        <v>0</v>
      </c>
      <c r="BB187" s="63">
        <f t="shared" si="8"/>
        <v>0</v>
      </c>
      <c r="BC187" s="30" t="str">
        <f t="shared" si="9"/>
        <v>INR Zero Only</v>
      </c>
      <c r="IE187" s="32">
        <v>1.01</v>
      </c>
      <c r="IF187" s="32" t="s">
        <v>39</v>
      </c>
      <c r="IG187" s="32" t="s">
        <v>35</v>
      </c>
      <c r="IH187" s="32">
        <v>123.223</v>
      </c>
      <c r="II187" s="32" t="s">
        <v>37</v>
      </c>
    </row>
    <row r="188" spans="1:243" s="31" customFormat="1" ht="15.75">
      <c r="A188" s="112">
        <v>21</v>
      </c>
      <c r="B188" s="83" t="s">
        <v>669</v>
      </c>
      <c r="C188" s="19" t="s">
        <v>223</v>
      </c>
      <c r="D188" s="133"/>
      <c r="E188" s="133"/>
      <c r="F188" s="20"/>
      <c r="G188" s="21"/>
      <c r="H188" s="21"/>
      <c r="I188" s="20"/>
      <c r="J188" s="22"/>
      <c r="K188" s="23"/>
      <c r="L188" s="23"/>
      <c r="M188" s="24"/>
      <c r="N188" s="25"/>
      <c r="O188" s="25"/>
      <c r="P188" s="26"/>
      <c r="Q188" s="25"/>
      <c r="R188" s="25"/>
      <c r="S188" s="27"/>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28"/>
      <c r="BB188" s="29"/>
      <c r="BC188" s="30"/>
      <c r="IE188" s="32">
        <v>1.02</v>
      </c>
      <c r="IF188" s="32" t="s">
        <v>40</v>
      </c>
      <c r="IG188" s="32" t="s">
        <v>41</v>
      </c>
      <c r="IH188" s="32">
        <v>213</v>
      </c>
      <c r="II188" s="32" t="s">
        <v>37</v>
      </c>
    </row>
    <row r="189" spans="1:243" s="31" customFormat="1" ht="45">
      <c r="A189" s="117">
        <v>21.01</v>
      </c>
      <c r="B189" s="76" t="s">
        <v>670</v>
      </c>
      <c r="C189" s="19" t="s">
        <v>224</v>
      </c>
      <c r="D189" s="141">
        <v>1</v>
      </c>
      <c r="E189" s="141" t="s">
        <v>865</v>
      </c>
      <c r="F189" s="66">
        <v>10</v>
      </c>
      <c r="G189" s="33"/>
      <c r="H189" s="33"/>
      <c r="I189" s="20" t="s">
        <v>38</v>
      </c>
      <c r="J189" s="22">
        <f>IF(I189="Less(-)",-1,1)</f>
        <v>1</v>
      </c>
      <c r="K189" s="23" t="s">
        <v>48</v>
      </c>
      <c r="L189" s="23" t="s">
        <v>7</v>
      </c>
      <c r="M189" s="65"/>
      <c r="N189" s="34"/>
      <c r="O189" s="34"/>
      <c r="P189" s="35"/>
      <c r="Q189" s="34"/>
      <c r="R189" s="34"/>
      <c r="S189" s="36"/>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63">
        <f t="shared" si="7"/>
        <v>0</v>
      </c>
      <c r="BB189" s="63">
        <f t="shared" si="8"/>
        <v>0</v>
      </c>
      <c r="BC189" s="30" t="str">
        <f t="shared" si="9"/>
        <v>INR Zero Only</v>
      </c>
      <c r="IE189" s="32">
        <v>2</v>
      </c>
      <c r="IF189" s="32" t="s">
        <v>34</v>
      </c>
      <c r="IG189" s="32" t="s">
        <v>42</v>
      </c>
      <c r="IH189" s="32">
        <v>10</v>
      </c>
      <c r="II189" s="32" t="s">
        <v>37</v>
      </c>
    </row>
    <row r="190" spans="1:243" s="31" customFormat="1" ht="21">
      <c r="A190" s="116">
        <v>22</v>
      </c>
      <c r="B190" s="99" t="s">
        <v>671</v>
      </c>
      <c r="C190" s="19" t="s">
        <v>225</v>
      </c>
      <c r="D190" s="133"/>
      <c r="E190" s="133"/>
      <c r="F190" s="20"/>
      <c r="G190" s="21"/>
      <c r="H190" s="21"/>
      <c r="I190" s="20"/>
      <c r="J190" s="22"/>
      <c r="K190" s="23"/>
      <c r="L190" s="23"/>
      <c r="M190" s="24"/>
      <c r="N190" s="25"/>
      <c r="O190" s="25"/>
      <c r="P190" s="26"/>
      <c r="Q190" s="25"/>
      <c r="R190" s="25"/>
      <c r="S190" s="27"/>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28"/>
      <c r="BB190" s="29"/>
      <c r="BC190" s="30"/>
      <c r="IE190" s="32">
        <v>3</v>
      </c>
      <c r="IF190" s="32" t="s">
        <v>43</v>
      </c>
      <c r="IG190" s="32" t="s">
        <v>44</v>
      </c>
      <c r="IH190" s="32">
        <v>10</v>
      </c>
      <c r="II190" s="32" t="s">
        <v>37</v>
      </c>
    </row>
    <row r="191" spans="1:243" s="31" customFormat="1" ht="15.75">
      <c r="A191" s="118">
        <v>22.01</v>
      </c>
      <c r="B191" s="161" t="s">
        <v>601</v>
      </c>
      <c r="C191" s="19" t="s">
        <v>226</v>
      </c>
      <c r="D191" s="133"/>
      <c r="E191" s="133"/>
      <c r="F191" s="20"/>
      <c r="G191" s="21"/>
      <c r="H191" s="21"/>
      <c r="I191" s="20"/>
      <c r="J191" s="22"/>
      <c r="K191" s="23"/>
      <c r="L191" s="23"/>
      <c r="M191" s="24"/>
      <c r="N191" s="25"/>
      <c r="O191" s="25"/>
      <c r="P191" s="26"/>
      <c r="Q191" s="25"/>
      <c r="R191" s="25"/>
      <c r="S191" s="27"/>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28"/>
      <c r="BB191" s="29"/>
      <c r="BC191" s="30"/>
      <c r="IE191" s="32">
        <v>1.01</v>
      </c>
      <c r="IF191" s="32" t="s">
        <v>39</v>
      </c>
      <c r="IG191" s="32" t="s">
        <v>35</v>
      </c>
      <c r="IH191" s="32">
        <v>123.223</v>
      </c>
      <c r="II191" s="32" t="s">
        <v>37</v>
      </c>
    </row>
    <row r="192" spans="1:243" s="31" customFormat="1" ht="135">
      <c r="A192" s="102">
        <v>22.02</v>
      </c>
      <c r="B192" s="82" t="s">
        <v>672</v>
      </c>
      <c r="C192" s="19" t="s">
        <v>227</v>
      </c>
      <c r="D192" s="133"/>
      <c r="E192" s="133"/>
      <c r="F192" s="20"/>
      <c r="G192" s="21"/>
      <c r="H192" s="21"/>
      <c r="I192" s="20"/>
      <c r="J192" s="22"/>
      <c r="K192" s="23"/>
      <c r="L192" s="23"/>
      <c r="M192" s="24"/>
      <c r="N192" s="25"/>
      <c r="O192" s="25"/>
      <c r="P192" s="26"/>
      <c r="Q192" s="25"/>
      <c r="R192" s="25"/>
      <c r="S192" s="27"/>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28"/>
      <c r="BB192" s="29"/>
      <c r="BC192" s="30"/>
      <c r="IE192" s="32">
        <v>1.02</v>
      </c>
      <c r="IF192" s="32" t="s">
        <v>40</v>
      </c>
      <c r="IG192" s="32" t="s">
        <v>41</v>
      </c>
      <c r="IH192" s="32">
        <v>213</v>
      </c>
      <c r="II192" s="32" t="s">
        <v>37</v>
      </c>
    </row>
    <row r="193" spans="1:243" s="31" customFormat="1" ht="15">
      <c r="A193" s="102">
        <v>22.03</v>
      </c>
      <c r="B193" s="82" t="s">
        <v>603</v>
      </c>
      <c r="C193" s="19" t="s">
        <v>228</v>
      </c>
      <c r="D193" s="140">
        <v>250</v>
      </c>
      <c r="E193" s="140" t="s">
        <v>868</v>
      </c>
      <c r="F193" s="66">
        <v>100</v>
      </c>
      <c r="G193" s="33"/>
      <c r="H193" s="33"/>
      <c r="I193" s="20" t="s">
        <v>38</v>
      </c>
      <c r="J193" s="22">
        <f aca="true" t="shared" si="10" ref="J193:J203">IF(I193="Less(-)",-1,1)</f>
        <v>1</v>
      </c>
      <c r="K193" s="23" t="s">
        <v>48</v>
      </c>
      <c r="L193" s="23" t="s">
        <v>7</v>
      </c>
      <c r="M193" s="65"/>
      <c r="N193" s="34"/>
      <c r="O193" s="34"/>
      <c r="P193" s="35"/>
      <c r="Q193" s="34"/>
      <c r="R193" s="34"/>
      <c r="S193" s="36"/>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63">
        <f t="shared" si="7"/>
        <v>0</v>
      </c>
      <c r="BB193" s="63">
        <f t="shared" si="8"/>
        <v>0</v>
      </c>
      <c r="BC193" s="30" t="str">
        <f t="shared" si="9"/>
        <v>INR Zero Only</v>
      </c>
      <c r="IE193" s="32">
        <v>1.02</v>
      </c>
      <c r="IF193" s="32" t="s">
        <v>40</v>
      </c>
      <c r="IG193" s="32" t="s">
        <v>41</v>
      </c>
      <c r="IH193" s="32">
        <v>213</v>
      </c>
      <c r="II193" s="32" t="s">
        <v>37</v>
      </c>
    </row>
    <row r="194" spans="1:243" s="31" customFormat="1" ht="15">
      <c r="A194" s="102">
        <v>22.04</v>
      </c>
      <c r="B194" s="82" t="s">
        <v>604</v>
      </c>
      <c r="C194" s="19" t="s">
        <v>229</v>
      </c>
      <c r="D194" s="140">
        <v>10</v>
      </c>
      <c r="E194" s="140" t="s">
        <v>868</v>
      </c>
      <c r="F194" s="66">
        <v>10</v>
      </c>
      <c r="G194" s="33"/>
      <c r="H194" s="33"/>
      <c r="I194" s="20" t="s">
        <v>38</v>
      </c>
      <c r="J194" s="22">
        <f t="shared" si="10"/>
        <v>1</v>
      </c>
      <c r="K194" s="23" t="s">
        <v>48</v>
      </c>
      <c r="L194" s="23" t="s">
        <v>7</v>
      </c>
      <c r="M194" s="65"/>
      <c r="N194" s="34"/>
      <c r="O194" s="34"/>
      <c r="P194" s="35"/>
      <c r="Q194" s="34"/>
      <c r="R194" s="34"/>
      <c r="S194" s="36"/>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63">
        <f t="shared" si="7"/>
        <v>0</v>
      </c>
      <c r="BB194" s="63">
        <f t="shared" si="8"/>
        <v>0</v>
      </c>
      <c r="BC194" s="30" t="str">
        <f t="shared" si="9"/>
        <v>INR Zero Only</v>
      </c>
      <c r="IE194" s="32">
        <v>2</v>
      </c>
      <c r="IF194" s="32" t="s">
        <v>34</v>
      </c>
      <c r="IG194" s="32" t="s">
        <v>42</v>
      </c>
      <c r="IH194" s="32">
        <v>10</v>
      </c>
      <c r="II194" s="32" t="s">
        <v>37</v>
      </c>
    </row>
    <row r="195" spans="1:243" s="31" customFormat="1" ht="15">
      <c r="A195" s="102">
        <v>22.05</v>
      </c>
      <c r="B195" s="82" t="s">
        <v>605</v>
      </c>
      <c r="C195" s="19" t="s">
        <v>230</v>
      </c>
      <c r="D195" s="140">
        <v>50</v>
      </c>
      <c r="E195" s="140" t="s">
        <v>868</v>
      </c>
      <c r="F195" s="66">
        <v>10</v>
      </c>
      <c r="G195" s="33"/>
      <c r="H195" s="33"/>
      <c r="I195" s="20" t="s">
        <v>38</v>
      </c>
      <c r="J195" s="22">
        <f t="shared" si="10"/>
        <v>1</v>
      </c>
      <c r="K195" s="23" t="s">
        <v>48</v>
      </c>
      <c r="L195" s="23" t="s">
        <v>7</v>
      </c>
      <c r="M195" s="65"/>
      <c r="N195" s="34"/>
      <c r="O195" s="34"/>
      <c r="P195" s="35"/>
      <c r="Q195" s="34"/>
      <c r="R195" s="34"/>
      <c r="S195" s="36"/>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63">
        <f t="shared" si="7"/>
        <v>0</v>
      </c>
      <c r="BB195" s="63">
        <f t="shared" si="8"/>
        <v>0</v>
      </c>
      <c r="BC195" s="30" t="str">
        <f t="shared" si="9"/>
        <v>INR Zero Only</v>
      </c>
      <c r="IE195" s="32">
        <v>3</v>
      </c>
      <c r="IF195" s="32" t="s">
        <v>43</v>
      </c>
      <c r="IG195" s="32" t="s">
        <v>44</v>
      </c>
      <c r="IH195" s="32">
        <v>10</v>
      </c>
      <c r="II195" s="32" t="s">
        <v>37</v>
      </c>
    </row>
    <row r="196" spans="1:243" s="31" customFormat="1" ht="15">
      <c r="A196" s="102">
        <v>22.06</v>
      </c>
      <c r="B196" s="82" t="s">
        <v>606</v>
      </c>
      <c r="C196" s="19" t="s">
        <v>231</v>
      </c>
      <c r="D196" s="140">
        <v>70</v>
      </c>
      <c r="E196" s="140" t="s">
        <v>868</v>
      </c>
      <c r="F196" s="66">
        <v>10</v>
      </c>
      <c r="G196" s="33"/>
      <c r="H196" s="33"/>
      <c r="I196" s="20" t="s">
        <v>38</v>
      </c>
      <c r="J196" s="22">
        <f t="shared" si="10"/>
        <v>1</v>
      </c>
      <c r="K196" s="23" t="s">
        <v>48</v>
      </c>
      <c r="L196" s="23" t="s">
        <v>7</v>
      </c>
      <c r="M196" s="65"/>
      <c r="N196" s="34"/>
      <c r="O196" s="34"/>
      <c r="P196" s="35"/>
      <c r="Q196" s="34"/>
      <c r="R196" s="34"/>
      <c r="S196" s="36"/>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63">
        <f t="shared" si="7"/>
        <v>0</v>
      </c>
      <c r="BB196" s="63">
        <f t="shared" si="8"/>
        <v>0</v>
      </c>
      <c r="BC196" s="30" t="str">
        <f t="shared" si="9"/>
        <v>INR Zero Only</v>
      </c>
      <c r="IE196" s="32">
        <v>1.01</v>
      </c>
      <c r="IF196" s="32" t="s">
        <v>39</v>
      </c>
      <c r="IG196" s="32" t="s">
        <v>35</v>
      </c>
      <c r="IH196" s="32">
        <v>123.223</v>
      </c>
      <c r="II196" s="32" t="s">
        <v>37</v>
      </c>
    </row>
    <row r="197" spans="1:243" s="31" customFormat="1" ht="15">
      <c r="A197" s="102">
        <v>22.07</v>
      </c>
      <c r="B197" s="82" t="s">
        <v>607</v>
      </c>
      <c r="C197" s="19" t="s">
        <v>232</v>
      </c>
      <c r="D197" s="140">
        <v>10</v>
      </c>
      <c r="E197" s="140" t="s">
        <v>868</v>
      </c>
      <c r="F197" s="66">
        <v>10</v>
      </c>
      <c r="G197" s="33"/>
      <c r="H197" s="33"/>
      <c r="I197" s="20" t="s">
        <v>38</v>
      </c>
      <c r="J197" s="22">
        <f t="shared" si="10"/>
        <v>1</v>
      </c>
      <c r="K197" s="23" t="s">
        <v>48</v>
      </c>
      <c r="L197" s="23" t="s">
        <v>7</v>
      </c>
      <c r="M197" s="65"/>
      <c r="N197" s="34"/>
      <c r="O197" s="34"/>
      <c r="P197" s="35"/>
      <c r="Q197" s="34"/>
      <c r="R197" s="34"/>
      <c r="S197" s="36"/>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8"/>
      <c r="AV197" s="37"/>
      <c r="AW197" s="37"/>
      <c r="AX197" s="37"/>
      <c r="AY197" s="37"/>
      <c r="AZ197" s="37"/>
      <c r="BA197" s="63">
        <f t="shared" si="7"/>
        <v>0</v>
      </c>
      <c r="BB197" s="63">
        <f t="shared" si="8"/>
        <v>0</v>
      </c>
      <c r="BC197" s="30" t="str">
        <f t="shared" si="9"/>
        <v>INR Zero Only</v>
      </c>
      <c r="IE197" s="32">
        <v>1.02</v>
      </c>
      <c r="IF197" s="32" t="s">
        <v>40</v>
      </c>
      <c r="IG197" s="32" t="s">
        <v>41</v>
      </c>
      <c r="IH197" s="32">
        <v>213</v>
      </c>
      <c r="II197" s="32" t="s">
        <v>37</v>
      </c>
    </row>
    <row r="198" spans="1:243" s="31" customFormat="1" ht="15">
      <c r="A198" s="102">
        <v>22.08</v>
      </c>
      <c r="B198" s="82" t="s">
        <v>608</v>
      </c>
      <c r="C198" s="19" t="s">
        <v>233</v>
      </c>
      <c r="D198" s="140">
        <v>100</v>
      </c>
      <c r="E198" s="140" t="s">
        <v>868</v>
      </c>
      <c r="F198" s="66">
        <v>10</v>
      </c>
      <c r="G198" s="33"/>
      <c r="H198" s="33"/>
      <c r="I198" s="20" t="s">
        <v>38</v>
      </c>
      <c r="J198" s="22">
        <f t="shared" si="10"/>
        <v>1</v>
      </c>
      <c r="K198" s="23" t="s">
        <v>48</v>
      </c>
      <c r="L198" s="23" t="s">
        <v>7</v>
      </c>
      <c r="M198" s="65"/>
      <c r="N198" s="34"/>
      <c r="O198" s="34"/>
      <c r="P198" s="35"/>
      <c r="Q198" s="34"/>
      <c r="R198" s="34"/>
      <c r="S198" s="36"/>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63">
        <f t="shared" si="7"/>
        <v>0</v>
      </c>
      <c r="BB198" s="63">
        <f t="shared" si="8"/>
        <v>0</v>
      </c>
      <c r="BC198" s="30" t="str">
        <f t="shared" si="9"/>
        <v>INR Zero Only</v>
      </c>
      <c r="IE198" s="32">
        <v>2</v>
      </c>
      <c r="IF198" s="32" t="s">
        <v>34</v>
      </c>
      <c r="IG198" s="32" t="s">
        <v>42</v>
      </c>
      <c r="IH198" s="32">
        <v>10</v>
      </c>
      <c r="II198" s="32" t="s">
        <v>37</v>
      </c>
    </row>
    <row r="199" spans="1:243" s="31" customFormat="1" ht="15">
      <c r="A199" s="102">
        <v>22.09</v>
      </c>
      <c r="B199" s="82" t="s">
        <v>673</v>
      </c>
      <c r="C199" s="19" t="s">
        <v>234</v>
      </c>
      <c r="D199" s="140">
        <v>100</v>
      </c>
      <c r="E199" s="140" t="s">
        <v>868</v>
      </c>
      <c r="F199" s="66">
        <v>10</v>
      </c>
      <c r="G199" s="33"/>
      <c r="H199" s="33"/>
      <c r="I199" s="20" t="s">
        <v>38</v>
      </c>
      <c r="J199" s="22">
        <f t="shared" si="10"/>
        <v>1</v>
      </c>
      <c r="K199" s="23" t="s">
        <v>48</v>
      </c>
      <c r="L199" s="23" t="s">
        <v>7</v>
      </c>
      <c r="M199" s="65"/>
      <c r="N199" s="34"/>
      <c r="O199" s="34"/>
      <c r="P199" s="35"/>
      <c r="Q199" s="34"/>
      <c r="R199" s="34"/>
      <c r="S199" s="36"/>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63">
        <f t="shared" si="7"/>
        <v>0</v>
      </c>
      <c r="BB199" s="63">
        <f t="shared" si="8"/>
        <v>0</v>
      </c>
      <c r="BC199" s="30" t="str">
        <f t="shared" si="9"/>
        <v>INR Zero Only</v>
      </c>
      <c r="IE199" s="32">
        <v>3</v>
      </c>
      <c r="IF199" s="32" t="s">
        <v>43</v>
      </c>
      <c r="IG199" s="32" t="s">
        <v>44</v>
      </c>
      <c r="IH199" s="32">
        <v>10</v>
      </c>
      <c r="II199" s="32" t="s">
        <v>37</v>
      </c>
    </row>
    <row r="200" spans="1:243" s="31" customFormat="1" ht="15">
      <c r="A200" s="103">
        <v>22.1</v>
      </c>
      <c r="B200" s="82" t="s">
        <v>610</v>
      </c>
      <c r="C200" s="19" t="s">
        <v>235</v>
      </c>
      <c r="D200" s="140">
        <v>10</v>
      </c>
      <c r="E200" s="140" t="s">
        <v>868</v>
      </c>
      <c r="F200" s="66">
        <v>10</v>
      </c>
      <c r="G200" s="33"/>
      <c r="H200" s="33"/>
      <c r="I200" s="20" t="s">
        <v>38</v>
      </c>
      <c r="J200" s="22">
        <f t="shared" si="10"/>
        <v>1</v>
      </c>
      <c r="K200" s="23" t="s">
        <v>48</v>
      </c>
      <c r="L200" s="23" t="s">
        <v>7</v>
      </c>
      <c r="M200" s="65"/>
      <c r="N200" s="34"/>
      <c r="O200" s="34"/>
      <c r="P200" s="35"/>
      <c r="Q200" s="34"/>
      <c r="R200" s="34"/>
      <c r="S200" s="36"/>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63">
        <f t="shared" si="7"/>
        <v>0</v>
      </c>
      <c r="BB200" s="63">
        <f t="shared" si="8"/>
        <v>0</v>
      </c>
      <c r="BC200" s="30" t="str">
        <f t="shared" si="9"/>
        <v>INR Zero Only</v>
      </c>
      <c r="IE200" s="32">
        <v>1.01</v>
      </c>
      <c r="IF200" s="32" t="s">
        <v>39</v>
      </c>
      <c r="IG200" s="32" t="s">
        <v>35</v>
      </c>
      <c r="IH200" s="32">
        <v>123.223</v>
      </c>
      <c r="II200" s="32" t="s">
        <v>37</v>
      </c>
    </row>
    <row r="201" spans="1:243" s="31" customFormat="1" ht="15">
      <c r="A201" s="102">
        <v>22.11</v>
      </c>
      <c r="B201" s="82" t="s">
        <v>611</v>
      </c>
      <c r="C201" s="19" t="s">
        <v>236</v>
      </c>
      <c r="D201" s="140">
        <v>50</v>
      </c>
      <c r="E201" s="140" t="s">
        <v>868</v>
      </c>
      <c r="F201" s="66">
        <v>10</v>
      </c>
      <c r="G201" s="33"/>
      <c r="H201" s="33"/>
      <c r="I201" s="20" t="s">
        <v>38</v>
      </c>
      <c r="J201" s="22">
        <f t="shared" si="10"/>
        <v>1</v>
      </c>
      <c r="K201" s="23" t="s">
        <v>48</v>
      </c>
      <c r="L201" s="23" t="s">
        <v>7</v>
      </c>
      <c r="M201" s="65"/>
      <c r="N201" s="34"/>
      <c r="O201" s="34"/>
      <c r="P201" s="35"/>
      <c r="Q201" s="34"/>
      <c r="R201" s="34"/>
      <c r="S201" s="36"/>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63">
        <f t="shared" si="7"/>
        <v>0</v>
      </c>
      <c r="BB201" s="63">
        <f t="shared" si="8"/>
        <v>0</v>
      </c>
      <c r="BC201" s="30" t="str">
        <f t="shared" si="9"/>
        <v>INR Zero Only</v>
      </c>
      <c r="IE201" s="32">
        <v>1.02</v>
      </c>
      <c r="IF201" s="32" t="s">
        <v>40</v>
      </c>
      <c r="IG201" s="32" t="s">
        <v>41</v>
      </c>
      <c r="IH201" s="32">
        <v>213</v>
      </c>
      <c r="II201" s="32" t="s">
        <v>37</v>
      </c>
    </row>
    <row r="202" spans="1:243" s="31" customFormat="1" ht="15">
      <c r="A202" s="102">
        <v>22.12</v>
      </c>
      <c r="B202" s="82" t="s">
        <v>612</v>
      </c>
      <c r="C202" s="19" t="s">
        <v>237</v>
      </c>
      <c r="D202" s="140">
        <v>20</v>
      </c>
      <c r="E202" s="140" t="s">
        <v>868</v>
      </c>
      <c r="F202" s="66">
        <v>10</v>
      </c>
      <c r="G202" s="33"/>
      <c r="H202" s="33"/>
      <c r="I202" s="20" t="s">
        <v>38</v>
      </c>
      <c r="J202" s="22">
        <f t="shared" si="10"/>
        <v>1</v>
      </c>
      <c r="K202" s="23" t="s">
        <v>48</v>
      </c>
      <c r="L202" s="23" t="s">
        <v>7</v>
      </c>
      <c r="M202" s="65"/>
      <c r="N202" s="34"/>
      <c r="O202" s="34"/>
      <c r="P202" s="35"/>
      <c r="Q202" s="34"/>
      <c r="R202" s="34"/>
      <c r="S202" s="36"/>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63">
        <f t="shared" si="7"/>
        <v>0</v>
      </c>
      <c r="BB202" s="63">
        <f t="shared" si="8"/>
        <v>0</v>
      </c>
      <c r="BC202" s="30" t="str">
        <f t="shared" si="9"/>
        <v>INR Zero Only</v>
      </c>
      <c r="IE202" s="32">
        <v>2</v>
      </c>
      <c r="IF202" s="32" t="s">
        <v>34</v>
      </c>
      <c r="IG202" s="32" t="s">
        <v>42</v>
      </c>
      <c r="IH202" s="32">
        <v>10</v>
      </c>
      <c r="II202" s="32" t="s">
        <v>37</v>
      </c>
    </row>
    <row r="203" spans="1:243" s="31" customFormat="1" ht="15">
      <c r="A203" s="102">
        <v>22.13</v>
      </c>
      <c r="B203" s="82" t="s">
        <v>613</v>
      </c>
      <c r="C203" s="19" t="s">
        <v>238</v>
      </c>
      <c r="D203" s="140">
        <v>10</v>
      </c>
      <c r="E203" s="140" t="s">
        <v>868</v>
      </c>
      <c r="F203" s="66">
        <v>100</v>
      </c>
      <c r="G203" s="33"/>
      <c r="H203" s="33"/>
      <c r="I203" s="20" t="s">
        <v>38</v>
      </c>
      <c r="J203" s="22">
        <f t="shared" si="10"/>
        <v>1</v>
      </c>
      <c r="K203" s="23" t="s">
        <v>48</v>
      </c>
      <c r="L203" s="23" t="s">
        <v>7</v>
      </c>
      <c r="M203" s="65"/>
      <c r="N203" s="34"/>
      <c r="O203" s="34"/>
      <c r="P203" s="35"/>
      <c r="Q203" s="34"/>
      <c r="R203" s="34"/>
      <c r="S203" s="36"/>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63">
        <f t="shared" si="7"/>
        <v>0</v>
      </c>
      <c r="BB203" s="63">
        <f t="shared" si="8"/>
        <v>0</v>
      </c>
      <c r="BC203" s="30" t="str">
        <f t="shared" si="9"/>
        <v>INR Zero Only</v>
      </c>
      <c r="IE203" s="32">
        <v>1.02</v>
      </c>
      <c r="IF203" s="32" t="s">
        <v>40</v>
      </c>
      <c r="IG203" s="32" t="s">
        <v>41</v>
      </c>
      <c r="IH203" s="32">
        <v>213</v>
      </c>
      <c r="II203" s="32" t="s">
        <v>37</v>
      </c>
    </row>
    <row r="204" spans="1:243" s="31" customFormat="1" ht="15.75">
      <c r="A204" s="112">
        <v>23</v>
      </c>
      <c r="B204" s="83" t="s">
        <v>636</v>
      </c>
      <c r="C204" s="19" t="s">
        <v>239</v>
      </c>
      <c r="D204" s="133"/>
      <c r="E204" s="133"/>
      <c r="F204" s="20"/>
      <c r="G204" s="21"/>
      <c r="H204" s="21"/>
      <c r="I204" s="20"/>
      <c r="J204" s="22"/>
      <c r="K204" s="23"/>
      <c r="L204" s="23"/>
      <c r="M204" s="24"/>
      <c r="N204" s="25"/>
      <c r="O204" s="25"/>
      <c r="P204" s="26"/>
      <c r="Q204" s="25"/>
      <c r="R204" s="25"/>
      <c r="S204" s="27"/>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28"/>
      <c r="BB204" s="29"/>
      <c r="BC204" s="30"/>
      <c r="IE204" s="32">
        <v>2</v>
      </c>
      <c r="IF204" s="32" t="s">
        <v>34</v>
      </c>
      <c r="IG204" s="32" t="s">
        <v>42</v>
      </c>
      <c r="IH204" s="32">
        <v>10</v>
      </c>
      <c r="II204" s="32" t="s">
        <v>37</v>
      </c>
    </row>
    <row r="205" spans="1:243" s="31" customFormat="1" ht="90">
      <c r="A205" s="102">
        <v>23.01</v>
      </c>
      <c r="B205" s="76" t="s">
        <v>674</v>
      </c>
      <c r="C205" s="19" t="s">
        <v>240</v>
      </c>
      <c r="D205" s="133"/>
      <c r="E205" s="133"/>
      <c r="F205" s="20"/>
      <c r="G205" s="21"/>
      <c r="H205" s="21"/>
      <c r="I205" s="20"/>
      <c r="J205" s="22"/>
      <c r="K205" s="23"/>
      <c r="L205" s="23"/>
      <c r="M205" s="24"/>
      <c r="N205" s="25"/>
      <c r="O205" s="25"/>
      <c r="P205" s="26"/>
      <c r="Q205" s="25"/>
      <c r="R205" s="25"/>
      <c r="S205" s="27"/>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28"/>
      <c r="BB205" s="29"/>
      <c r="BC205" s="30"/>
      <c r="IE205" s="32">
        <v>3</v>
      </c>
      <c r="IF205" s="32" t="s">
        <v>43</v>
      </c>
      <c r="IG205" s="32" t="s">
        <v>44</v>
      </c>
      <c r="IH205" s="32">
        <v>10</v>
      </c>
      <c r="II205" s="32" t="s">
        <v>37</v>
      </c>
    </row>
    <row r="206" spans="1:243" s="31" customFormat="1" ht="15">
      <c r="A206" s="102">
        <v>23.02</v>
      </c>
      <c r="B206" s="76" t="s">
        <v>646</v>
      </c>
      <c r="C206" s="19" t="s">
        <v>241</v>
      </c>
      <c r="D206" s="140">
        <v>1</v>
      </c>
      <c r="E206" s="140" t="s">
        <v>869</v>
      </c>
      <c r="F206" s="66">
        <v>10</v>
      </c>
      <c r="G206" s="33"/>
      <c r="H206" s="33"/>
      <c r="I206" s="20" t="s">
        <v>38</v>
      </c>
      <c r="J206" s="22">
        <f aca="true" t="shared" si="11" ref="J206:J213">IF(I206="Less(-)",-1,1)</f>
        <v>1</v>
      </c>
      <c r="K206" s="23" t="s">
        <v>48</v>
      </c>
      <c r="L206" s="23" t="s">
        <v>7</v>
      </c>
      <c r="M206" s="65"/>
      <c r="N206" s="34"/>
      <c r="O206" s="34"/>
      <c r="P206" s="35"/>
      <c r="Q206" s="34"/>
      <c r="R206" s="34"/>
      <c r="S206" s="36"/>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63">
        <f t="shared" si="7"/>
        <v>0</v>
      </c>
      <c r="BB206" s="63">
        <f t="shared" si="8"/>
        <v>0</v>
      </c>
      <c r="BC206" s="30" t="str">
        <f t="shared" si="9"/>
        <v>INR Zero Only</v>
      </c>
      <c r="IE206" s="32">
        <v>1.01</v>
      </c>
      <c r="IF206" s="32" t="s">
        <v>39</v>
      </c>
      <c r="IG206" s="32" t="s">
        <v>35</v>
      </c>
      <c r="IH206" s="32">
        <v>123.223</v>
      </c>
      <c r="II206" s="32" t="s">
        <v>37</v>
      </c>
    </row>
    <row r="207" spans="1:243" s="31" customFormat="1" ht="15">
      <c r="A207" s="102">
        <v>23.03</v>
      </c>
      <c r="B207" s="76" t="s">
        <v>647</v>
      </c>
      <c r="C207" s="19" t="s">
        <v>242</v>
      </c>
      <c r="D207" s="140">
        <v>16</v>
      </c>
      <c r="E207" s="140" t="s">
        <v>869</v>
      </c>
      <c r="F207" s="66">
        <v>10</v>
      </c>
      <c r="G207" s="33"/>
      <c r="H207" s="33"/>
      <c r="I207" s="20" t="s">
        <v>38</v>
      </c>
      <c r="J207" s="22">
        <f t="shared" si="11"/>
        <v>1</v>
      </c>
      <c r="K207" s="23" t="s">
        <v>48</v>
      </c>
      <c r="L207" s="23" t="s">
        <v>7</v>
      </c>
      <c r="M207" s="65"/>
      <c r="N207" s="34"/>
      <c r="O207" s="34"/>
      <c r="P207" s="35"/>
      <c r="Q207" s="34"/>
      <c r="R207" s="34"/>
      <c r="S207" s="36"/>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8"/>
      <c r="AV207" s="37"/>
      <c r="AW207" s="37"/>
      <c r="AX207" s="37"/>
      <c r="AY207" s="37"/>
      <c r="AZ207" s="37"/>
      <c r="BA207" s="63">
        <f t="shared" si="7"/>
        <v>0</v>
      </c>
      <c r="BB207" s="63">
        <f t="shared" si="8"/>
        <v>0</v>
      </c>
      <c r="BC207" s="30" t="str">
        <f t="shared" si="9"/>
        <v>INR Zero Only</v>
      </c>
      <c r="IE207" s="32">
        <v>1.02</v>
      </c>
      <c r="IF207" s="32" t="s">
        <v>40</v>
      </c>
      <c r="IG207" s="32" t="s">
        <v>41</v>
      </c>
      <c r="IH207" s="32">
        <v>213</v>
      </c>
      <c r="II207" s="32" t="s">
        <v>37</v>
      </c>
    </row>
    <row r="208" spans="1:243" s="31" customFormat="1" ht="15">
      <c r="A208" s="102">
        <v>23.04</v>
      </c>
      <c r="B208" s="76" t="s">
        <v>648</v>
      </c>
      <c r="C208" s="19" t="s">
        <v>243</v>
      </c>
      <c r="D208" s="140">
        <v>1</v>
      </c>
      <c r="E208" s="140" t="s">
        <v>869</v>
      </c>
      <c r="F208" s="66">
        <v>10</v>
      </c>
      <c r="G208" s="33"/>
      <c r="H208" s="33"/>
      <c r="I208" s="20" t="s">
        <v>38</v>
      </c>
      <c r="J208" s="22">
        <f t="shared" si="11"/>
        <v>1</v>
      </c>
      <c r="K208" s="23" t="s">
        <v>48</v>
      </c>
      <c r="L208" s="23" t="s">
        <v>7</v>
      </c>
      <c r="M208" s="65"/>
      <c r="N208" s="34"/>
      <c r="O208" s="34"/>
      <c r="P208" s="35"/>
      <c r="Q208" s="34"/>
      <c r="R208" s="34"/>
      <c r="S208" s="36"/>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63">
        <f t="shared" si="7"/>
        <v>0</v>
      </c>
      <c r="BB208" s="63">
        <f t="shared" si="8"/>
        <v>0</v>
      </c>
      <c r="BC208" s="30" t="str">
        <f t="shared" si="9"/>
        <v>INR Zero Only</v>
      </c>
      <c r="IE208" s="32">
        <v>2</v>
      </c>
      <c r="IF208" s="32" t="s">
        <v>34</v>
      </c>
      <c r="IG208" s="32" t="s">
        <v>42</v>
      </c>
      <c r="IH208" s="32">
        <v>10</v>
      </c>
      <c r="II208" s="32" t="s">
        <v>37</v>
      </c>
    </row>
    <row r="209" spans="1:243" s="31" customFormat="1" ht="15">
      <c r="A209" s="102">
        <v>23.05</v>
      </c>
      <c r="B209" s="76" t="s">
        <v>638</v>
      </c>
      <c r="C209" s="19" t="s">
        <v>244</v>
      </c>
      <c r="D209" s="140">
        <v>4</v>
      </c>
      <c r="E209" s="140" t="s">
        <v>869</v>
      </c>
      <c r="F209" s="66">
        <v>10</v>
      </c>
      <c r="G209" s="33"/>
      <c r="H209" s="33"/>
      <c r="I209" s="20" t="s">
        <v>38</v>
      </c>
      <c r="J209" s="22">
        <f t="shared" si="11"/>
        <v>1</v>
      </c>
      <c r="K209" s="23" t="s">
        <v>48</v>
      </c>
      <c r="L209" s="23" t="s">
        <v>7</v>
      </c>
      <c r="M209" s="65"/>
      <c r="N209" s="34"/>
      <c r="O209" s="34"/>
      <c r="P209" s="35"/>
      <c r="Q209" s="34"/>
      <c r="R209" s="34"/>
      <c r="S209" s="36"/>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63">
        <f t="shared" si="7"/>
        <v>0</v>
      </c>
      <c r="BB209" s="63">
        <f t="shared" si="8"/>
        <v>0</v>
      </c>
      <c r="BC209" s="30" t="str">
        <f t="shared" si="9"/>
        <v>INR Zero Only</v>
      </c>
      <c r="IE209" s="32">
        <v>3</v>
      </c>
      <c r="IF209" s="32" t="s">
        <v>43</v>
      </c>
      <c r="IG209" s="32" t="s">
        <v>44</v>
      </c>
      <c r="IH209" s="32">
        <v>10</v>
      </c>
      <c r="II209" s="32" t="s">
        <v>37</v>
      </c>
    </row>
    <row r="210" spans="1:243" s="31" customFormat="1" ht="15">
      <c r="A210" s="102">
        <v>23.06</v>
      </c>
      <c r="B210" s="76" t="s">
        <v>640</v>
      </c>
      <c r="C210" s="19" t="s">
        <v>245</v>
      </c>
      <c r="D210" s="140">
        <v>4</v>
      </c>
      <c r="E210" s="140" t="s">
        <v>869</v>
      </c>
      <c r="F210" s="66">
        <v>10</v>
      </c>
      <c r="G210" s="33"/>
      <c r="H210" s="33"/>
      <c r="I210" s="20" t="s">
        <v>38</v>
      </c>
      <c r="J210" s="22">
        <f t="shared" si="11"/>
        <v>1</v>
      </c>
      <c r="K210" s="23" t="s">
        <v>48</v>
      </c>
      <c r="L210" s="23" t="s">
        <v>7</v>
      </c>
      <c r="M210" s="65"/>
      <c r="N210" s="34"/>
      <c r="O210" s="34"/>
      <c r="P210" s="35"/>
      <c r="Q210" s="34"/>
      <c r="R210" s="34"/>
      <c r="S210" s="36"/>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63">
        <f t="shared" si="7"/>
        <v>0</v>
      </c>
      <c r="BB210" s="63">
        <f t="shared" si="8"/>
        <v>0</v>
      </c>
      <c r="BC210" s="30" t="str">
        <f t="shared" si="9"/>
        <v>INR Zero Only</v>
      </c>
      <c r="IE210" s="32">
        <v>1.01</v>
      </c>
      <c r="IF210" s="32" t="s">
        <v>39</v>
      </c>
      <c r="IG210" s="32" t="s">
        <v>35</v>
      </c>
      <c r="IH210" s="32">
        <v>123.223</v>
      </c>
      <c r="II210" s="32" t="s">
        <v>37</v>
      </c>
    </row>
    <row r="211" spans="1:243" s="31" customFormat="1" ht="15">
      <c r="A211" s="102">
        <v>23.07</v>
      </c>
      <c r="B211" s="76" t="s">
        <v>641</v>
      </c>
      <c r="C211" s="19" t="s">
        <v>246</v>
      </c>
      <c r="D211" s="140">
        <v>2</v>
      </c>
      <c r="E211" s="140" t="s">
        <v>869</v>
      </c>
      <c r="F211" s="66">
        <v>10</v>
      </c>
      <c r="G211" s="33"/>
      <c r="H211" s="33"/>
      <c r="I211" s="20" t="s">
        <v>38</v>
      </c>
      <c r="J211" s="22">
        <f t="shared" si="11"/>
        <v>1</v>
      </c>
      <c r="K211" s="23" t="s">
        <v>48</v>
      </c>
      <c r="L211" s="23" t="s">
        <v>7</v>
      </c>
      <c r="M211" s="65"/>
      <c r="N211" s="34"/>
      <c r="O211" s="34"/>
      <c r="P211" s="35"/>
      <c r="Q211" s="34"/>
      <c r="R211" s="34"/>
      <c r="S211" s="36"/>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63">
        <f t="shared" si="7"/>
        <v>0</v>
      </c>
      <c r="BB211" s="63">
        <f t="shared" si="8"/>
        <v>0</v>
      </c>
      <c r="BC211" s="30" t="str">
        <f t="shared" si="9"/>
        <v>INR Zero Only</v>
      </c>
      <c r="IE211" s="32">
        <v>1.02</v>
      </c>
      <c r="IF211" s="32" t="s">
        <v>40</v>
      </c>
      <c r="IG211" s="32" t="s">
        <v>41</v>
      </c>
      <c r="IH211" s="32">
        <v>213</v>
      </c>
      <c r="II211" s="32" t="s">
        <v>37</v>
      </c>
    </row>
    <row r="212" spans="1:243" s="31" customFormat="1" ht="15">
      <c r="A212" s="102">
        <v>23.08</v>
      </c>
      <c r="B212" s="76" t="s">
        <v>642</v>
      </c>
      <c r="C212" s="19" t="s">
        <v>247</v>
      </c>
      <c r="D212" s="140">
        <v>4</v>
      </c>
      <c r="E212" s="140" t="s">
        <v>869</v>
      </c>
      <c r="F212" s="66">
        <v>100</v>
      </c>
      <c r="G212" s="33"/>
      <c r="H212" s="33"/>
      <c r="I212" s="20" t="s">
        <v>38</v>
      </c>
      <c r="J212" s="22">
        <f t="shared" si="11"/>
        <v>1</v>
      </c>
      <c r="K212" s="23" t="s">
        <v>48</v>
      </c>
      <c r="L212" s="23" t="s">
        <v>7</v>
      </c>
      <c r="M212" s="65"/>
      <c r="N212" s="34"/>
      <c r="O212" s="34"/>
      <c r="P212" s="35"/>
      <c r="Q212" s="34"/>
      <c r="R212" s="34"/>
      <c r="S212" s="36"/>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63">
        <f t="shared" si="7"/>
        <v>0</v>
      </c>
      <c r="BB212" s="63">
        <f t="shared" si="8"/>
        <v>0</v>
      </c>
      <c r="BC212" s="30" t="str">
        <f t="shared" si="9"/>
        <v>INR Zero Only</v>
      </c>
      <c r="IE212" s="32">
        <v>1.02</v>
      </c>
      <c r="IF212" s="32" t="s">
        <v>40</v>
      </c>
      <c r="IG212" s="32" t="s">
        <v>41</v>
      </c>
      <c r="IH212" s="32">
        <v>213</v>
      </c>
      <c r="II212" s="32" t="s">
        <v>37</v>
      </c>
    </row>
    <row r="213" spans="1:243" s="31" customFormat="1" ht="15">
      <c r="A213" s="102">
        <v>23.09</v>
      </c>
      <c r="B213" s="76" t="s">
        <v>643</v>
      </c>
      <c r="C213" s="19" t="s">
        <v>248</v>
      </c>
      <c r="D213" s="140">
        <v>10</v>
      </c>
      <c r="E213" s="140" t="s">
        <v>869</v>
      </c>
      <c r="F213" s="66">
        <v>10</v>
      </c>
      <c r="G213" s="33"/>
      <c r="H213" s="33"/>
      <c r="I213" s="20" t="s">
        <v>38</v>
      </c>
      <c r="J213" s="22">
        <f t="shared" si="11"/>
        <v>1</v>
      </c>
      <c r="K213" s="23" t="s">
        <v>48</v>
      </c>
      <c r="L213" s="23" t="s">
        <v>7</v>
      </c>
      <c r="M213" s="65"/>
      <c r="N213" s="34"/>
      <c r="O213" s="34"/>
      <c r="P213" s="35"/>
      <c r="Q213" s="34"/>
      <c r="R213" s="34"/>
      <c r="S213" s="36"/>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63">
        <f t="shared" si="7"/>
        <v>0</v>
      </c>
      <c r="BB213" s="63">
        <f t="shared" si="8"/>
        <v>0</v>
      </c>
      <c r="BC213" s="30" t="str">
        <f t="shared" si="9"/>
        <v>INR Zero Only</v>
      </c>
      <c r="IE213" s="32">
        <v>2</v>
      </c>
      <c r="IF213" s="32" t="s">
        <v>34</v>
      </c>
      <c r="IG213" s="32" t="s">
        <v>42</v>
      </c>
      <c r="IH213" s="32">
        <v>10</v>
      </c>
      <c r="II213" s="32" t="s">
        <v>37</v>
      </c>
    </row>
    <row r="214" spans="1:243" s="31" customFormat="1" ht="15.75">
      <c r="A214" s="112">
        <v>24</v>
      </c>
      <c r="B214" s="83" t="s">
        <v>644</v>
      </c>
      <c r="C214" s="19" t="s">
        <v>249</v>
      </c>
      <c r="D214" s="133"/>
      <c r="E214" s="133"/>
      <c r="F214" s="20"/>
      <c r="G214" s="21"/>
      <c r="H214" s="21"/>
      <c r="I214" s="20"/>
      <c r="J214" s="22"/>
      <c r="K214" s="23"/>
      <c r="L214" s="23"/>
      <c r="M214" s="24"/>
      <c r="N214" s="25"/>
      <c r="O214" s="25"/>
      <c r="P214" s="26"/>
      <c r="Q214" s="25"/>
      <c r="R214" s="25"/>
      <c r="S214" s="27"/>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28"/>
      <c r="BB214" s="29"/>
      <c r="BC214" s="30"/>
      <c r="IE214" s="32">
        <v>3</v>
      </c>
      <c r="IF214" s="32" t="s">
        <v>43</v>
      </c>
      <c r="IG214" s="32" t="s">
        <v>44</v>
      </c>
      <c r="IH214" s="32">
        <v>10</v>
      </c>
      <c r="II214" s="32" t="s">
        <v>37</v>
      </c>
    </row>
    <row r="215" spans="1:243" s="31" customFormat="1" ht="75">
      <c r="A215" s="102">
        <v>24.01</v>
      </c>
      <c r="B215" s="76" t="s">
        <v>675</v>
      </c>
      <c r="C215" s="19" t="s">
        <v>250</v>
      </c>
      <c r="D215" s="133"/>
      <c r="E215" s="133"/>
      <c r="F215" s="20"/>
      <c r="G215" s="21"/>
      <c r="H215" s="21"/>
      <c r="I215" s="20"/>
      <c r="J215" s="22"/>
      <c r="K215" s="23"/>
      <c r="L215" s="23"/>
      <c r="M215" s="24"/>
      <c r="N215" s="25"/>
      <c r="O215" s="25"/>
      <c r="P215" s="26"/>
      <c r="Q215" s="25"/>
      <c r="R215" s="25"/>
      <c r="S215" s="27"/>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28"/>
      <c r="BB215" s="29"/>
      <c r="BC215" s="30"/>
      <c r="IE215" s="32">
        <v>1.01</v>
      </c>
      <c r="IF215" s="32" t="s">
        <v>39</v>
      </c>
      <c r="IG215" s="32" t="s">
        <v>35</v>
      </c>
      <c r="IH215" s="32">
        <v>123.223</v>
      </c>
      <c r="II215" s="32" t="s">
        <v>37</v>
      </c>
    </row>
    <row r="216" spans="1:243" s="31" customFormat="1" ht="15">
      <c r="A216" s="102">
        <v>24.02</v>
      </c>
      <c r="B216" s="76" t="s">
        <v>676</v>
      </c>
      <c r="C216" s="19" t="s">
        <v>251</v>
      </c>
      <c r="D216" s="140">
        <v>8</v>
      </c>
      <c r="E216" s="140" t="s">
        <v>869</v>
      </c>
      <c r="F216" s="66">
        <v>10</v>
      </c>
      <c r="G216" s="33"/>
      <c r="H216" s="33"/>
      <c r="I216" s="20" t="s">
        <v>38</v>
      </c>
      <c r="J216" s="22">
        <f>IF(I216="Less(-)",-1,1)</f>
        <v>1</v>
      </c>
      <c r="K216" s="23" t="s">
        <v>48</v>
      </c>
      <c r="L216" s="23" t="s">
        <v>7</v>
      </c>
      <c r="M216" s="65"/>
      <c r="N216" s="34"/>
      <c r="O216" s="34"/>
      <c r="P216" s="35"/>
      <c r="Q216" s="34"/>
      <c r="R216" s="34"/>
      <c r="S216" s="36"/>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8"/>
      <c r="AV216" s="37"/>
      <c r="AW216" s="37"/>
      <c r="AX216" s="37"/>
      <c r="AY216" s="37"/>
      <c r="AZ216" s="37"/>
      <c r="BA216" s="63">
        <f aca="true" t="shared" si="12" ref="BA216:BA277">total_amount_ba($B$2,$D$2,D216,F216,J216,K216,M216)</f>
        <v>0</v>
      </c>
      <c r="BB216" s="63">
        <f aca="true" t="shared" si="13" ref="BB216:BB277">BA216+SUM(N216:AZ216)</f>
        <v>0</v>
      </c>
      <c r="BC216" s="30" t="str">
        <f aca="true" t="shared" si="14" ref="BC216:BC277">SpellNumber(L216,BB216)</f>
        <v>INR Zero Only</v>
      </c>
      <c r="IE216" s="32">
        <v>1.02</v>
      </c>
      <c r="IF216" s="32" t="s">
        <v>40</v>
      </c>
      <c r="IG216" s="32" t="s">
        <v>41</v>
      </c>
      <c r="IH216" s="32">
        <v>213</v>
      </c>
      <c r="II216" s="32" t="s">
        <v>37</v>
      </c>
    </row>
    <row r="217" spans="1:243" s="31" customFormat="1" ht="15">
      <c r="A217" s="102">
        <v>24.03</v>
      </c>
      <c r="B217" s="76" t="s">
        <v>646</v>
      </c>
      <c r="C217" s="19" t="s">
        <v>252</v>
      </c>
      <c r="D217" s="140">
        <v>1</v>
      </c>
      <c r="E217" s="140" t="s">
        <v>864</v>
      </c>
      <c r="F217" s="66">
        <v>10</v>
      </c>
      <c r="G217" s="33"/>
      <c r="H217" s="33"/>
      <c r="I217" s="20" t="s">
        <v>38</v>
      </c>
      <c r="J217" s="22">
        <f>IF(I217="Less(-)",-1,1)</f>
        <v>1</v>
      </c>
      <c r="K217" s="23" t="s">
        <v>48</v>
      </c>
      <c r="L217" s="23" t="s">
        <v>7</v>
      </c>
      <c r="M217" s="65"/>
      <c r="N217" s="34"/>
      <c r="O217" s="34"/>
      <c r="P217" s="35"/>
      <c r="Q217" s="34"/>
      <c r="R217" s="34"/>
      <c r="S217" s="36"/>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63">
        <f t="shared" si="12"/>
        <v>0</v>
      </c>
      <c r="BB217" s="63">
        <f t="shared" si="13"/>
        <v>0</v>
      </c>
      <c r="BC217" s="30" t="str">
        <f t="shared" si="14"/>
        <v>INR Zero Only</v>
      </c>
      <c r="IE217" s="32">
        <v>2</v>
      </c>
      <c r="IF217" s="32" t="s">
        <v>34</v>
      </c>
      <c r="IG217" s="32" t="s">
        <v>42</v>
      </c>
      <c r="IH217" s="32">
        <v>10</v>
      </c>
      <c r="II217" s="32" t="s">
        <v>37</v>
      </c>
    </row>
    <row r="218" spans="1:243" s="31" customFormat="1" ht="15.75">
      <c r="A218" s="115">
        <v>25</v>
      </c>
      <c r="B218" s="83" t="s">
        <v>649</v>
      </c>
      <c r="C218" s="19" t="s">
        <v>253</v>
      </c>
      <c r="D218" s="133"/>
      <c r="E218" s="133"/>
      <c r="F218" s="20"/>
      <c r="G218" s="21"/>
      <c r="H218" s="21"/>
      <c r="I218" s="20"/>
      <c r="J218" s="22"/>
      <c r="K218" s="23"/>
      <c r="L218" s="23"/>
      <c r="M218" s="24"/>
      <c r="N218" s="25"/>
      <c r="O218" s="25"/>
      <c r="P218" s="26"/>
      <c r="Q218" s="25"/>
      <c r="R218" s="25"/>
      <c r="S218" s="27"/>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28"/>
      <c r="BB218" s="29"/>
      <c r="BC218" s="30"/>
      <c r="IE218" s="32">
        <v>3</v>
      </c>
      <c r="IF218" s="32" t="s">
        <v>43</v>
      </c>
      <c r="IG218" s="32" t="s">
        <v>44</v>
      </c>
      <c r="IH218" s="32">
        <v>10</v>
      </c>
      <c r="II218" s="32" t="s">
        <v>37</v>
      </c>
    </row>
    <row r="219" spans="1:243" s="31" customFormat="1" ht="30">
      <c r="A219" s="102">
        <v>25.01</v>
      </c>
      <c r="B219" s="76" t="s">
        <v>677</v>
      </c>
      <c r="C219" s="19" t="s">
        <v>254</v>
      </c>
      <c r="D219" s="133"/>
      <c r="E219" s="133"/>
      <c r="F219" s="20"/>
      <c r="G219" s="21"/>
      <c r="H219" s="21"/>
      <c r="I219" s="20"/>
      <c r="J219" s="22"/>
      <c r="K219" s="23"/>
      <c r="L219" s="23"/>
      <c r="M219" s="24"/>
      <c r="N219" s="25"/>
      <c r="O219" s="25"/>
      <c r="P219" s="26"/>
      <c r="Q219" s="25"/>
      <c r="R219" s="25"/>
      <c r="S219" s="27"/>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28"/>
      <c r="BB219" s="29"/>
      <c r="BC219" s="30"/>
      <c r="IE219" s="32">
        <v>1.01</v>
      </c>
      <c r="IF219" s="32" t="s">
        <v>39</v>
      </c>
      <c r="IG219" s="32" t="s">
        <v>35</v>
      </c>
      <c r="IH219" s="32">
        <v>123.223</v>
      </c>
      <c r="II219" s="32" t="s">
        <v>37</v>
      </c>
    </row>
    <row r="220" spans="1:243" s="31" customFormat="1" ht="15">
      <c r="A220" s="113">
        <v>25.02</v>
      </c>
      <c r="B220" s="76" t="s">
        <v>651</v>
      </c>
      <c r="C220" s="19" t="s">
        <v>255</v>
      </c>
      <c r="D220" s="141">
        <v>5</v>
      </c>
      <c r="E220" s="141" t="s">
        <v>864</v>
      </c>
      <c r="F220" s="66">
        <v>10</v>
      </c>
      <c r="G220" s="33"/>
      <c r="H220" s="33"/>
      <c r="I220" s="20" t="s">
        <v>38</v>
      </c>
      <c r="J220" s="22">
        <f>IF(I220="Less(-)",-1,1)</f>
        <v>1</v>
      </c>
      <c r="K220" s="23" t="s">
        <v>48</v>
      </c>
      <c r="L220" s="23" t="s">
        <v>7</v>
      </c>
      <c r="M220" s="65"/>
      <c r="N220" s="34"/>
      <c r="O220" s="34"/>
      <c r="P220" s="35"/>
      <c r="Q220" s="34"/>
      <c r="R220" s="34"/>
      <c r="S220" s="36"/>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63">
        <f t="shared" si="12"/>
        <v>0</v>
      </c>
      <c r="BB220" s="63">
        <f t="shared" si="13"/>
        <v>0</v>
      </c>
      <c r="BC220" s="30" t="str">
        <f t="shared" si="14"/>
        <v>INR Zero Only</v>
      </c>
      <c r="IE220" s="32">
        <v>1.02</v>
      </c>
      <c r="IF220" s="32" t="s">
        <v>40</v>
      </c>
      <c r="IG220" s="32" t="s">
        <v>41</v>
      </c>
      <c r="IH220" s="32">
        <v>213</v>
      </c>
      <c r="II220" s="32" t="s">
        <v>37</v>
      </c>
    </row>
    <row r="221" spans="1:243" s="31" customFormat="1" ht="15">
      <c r="A221" s="113">
        <v>25.03</v>
      </c>
      <c r="B221" s="76" t="s">
        <v>652</v>
      </c>
      <c r="C221" s="19" t="s">
        <v>256</v>
      </c>
      <c r="D221" s="141">
        <v>8</v>
      </c>
      <c r="E221" s="141" t="s">
        <v>864</v>
      </c>
      <c r="F221" s="66">
        <v>10</v>
      </c>
      <c r="G221" s="33"/>
      <c r="H221" s="33"/>
      <c r="I221" s="20" t="s">
        <v>38</v>
      </c>
      <c r="J221" s="22">
        <f>IF(I221="Less(-)",-1,1)</f>
        <v>1</v>
      </c>
      <c r="K221" s="23" t="s">
        <v>48</v>
      </c>
      <c r="L221" s="23" t="s">
        <v>7</v>
      </c>
      <c r="M221" s="65"/>
      <c r="N221" s="34"/>
      <c r="O221" s="34"/>
      <c r="P221" s="35"/>
      <c r="Q221" s="34"/>
      <c r="R221" s="34"/>
      <c r="S221" s="36"/>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63">
        <f t="shared" si="12"/>
        <v>0</v>
      </c>
      <c r="BB221" s="63">
        <f t="shared" si="13"/>
        <v>0</v>
      </c>
      <c r="BC221" s="30" t="str">
        <f t="shared" si="14"/>
        <v>INR Zero Only</v>
      </c>
      <c r="IE221" s="32">
        <v>2</v>
      </c>
      <c r="IF221" s="32" t="s">
        <v>34</v>
      </c>
      <c r="IG221" s="32" t="s">
        <v>42</v>
      </c>
      <c r="IH221" s="32">
        <v>10</v>
      </c>
      <c r="II221" s="32" t="s">
        <v>37</v>
      </c>
    </row>
    <row r="222" spans="1:243" s="31" customFormat="1" ht="15">
      <c r="A222" s="113">
        <v>25.04</v>
      </c>
      <c r="B222" s="76" t="s">
        <v>653</v>
      </c>
      <c r="C222" s="19" t="s">
        <v>257</v>
      </c>
      <c r="D222" s="141">
        <v>2</v>
      </c>
      <c r="E222" s="141" t="s">
        <v>864</v>
      </c>
      <c r="F222" s="66">
        <v>100</v>
      </c>
      <c r="G222" s="33"/>
      <c r="H222" s="33"/>
      <c r="I222" s="20" t="s">
        <v>38</v>
      </c>
      <c r="J222" s="22">
        <f>IF(I222="Less(-)",-1,1)</f>
        <v>1</v>
      </c>
      <c r="K222" s="23" t="s">
        <v>48</v>
      </c>
      <c r="L222" s="23" t="s">
        <v>7</v>
      </c>
      <c r="M222" s="65"/>
      <c r="N222" s="34"/>
      <c r="O222" s="34"/>
      <c r="P222" s="35"/>
      <c r="Q222" s="34"/>
      <c r="R222" s="34"/>
      <c r="S222" s="36"/>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63">
        <f t="shared" si="12"/>
        <v>0</v>
      </c>
      <c r="BB222" s="63">
        <f t="shared" si="13"/>
        <v>0</v>
      </c>
      <c r="BC222" s="30" t="str">
        <f t="shared" si="14"/>
        <v>INR Zero Only</v>
      </c>
      <c r="IE222" s="32">
        <v>1.02</v>
      </c>
      <c r="IF222" s="32" t="s">
        <v>40</v>
      </c>
      <c r="IG222" s="32" t="s">
        <v>41</v>
      </c>
      <c r="IH222" s="32">
        <v>213</v>
      </c>
      <c r="II222" s="32" t="s">
        <v>37</v>
      </c>
    </row>
    <row r="223" spans="1:243" s="31" customFormat="1" ht="15">
      <c r="A223" s="113">
        <v>25.05</v>
      </c>
      <c r="B223" s="76" t="s">
        <v>654</v>
      </c>
      <c r="C223" s="19" t="s">
        <v>258</v>
      </c>
      <c r="D223" s="141">
        <v>1</v>
      </c>
      <c r="E223" s="141" t="s">
        <v>864</v>
      </c>
      <c r="F223" s="66">
        <v>10</v>
      </c>
      <c r="G223" s="33"/>
      <c r="H223" s="33"/>
      <c r="I223" s="20" t="s">
        <v>38</v>
      </c>
      <c r="J223" s="22">
        <f>IF(I223="Less(-)",-1,1)</f>
        <v>1</v>
      </c>
      <c r="K223" s="23" t="s">
        <v>48</v>
      </c>
      <c r="L223" s="23" t="s">
        <v>7</v>
      </c>
      <c r="M223" s="65"/>
      <c r="N223" s="34"/>
      <c r="O223" s="34"/>
      <c r="P223" s="35"/>
      <c r="Q223" s="34"/>
      <c r="R223" s="34"/>
      <c r="S223" s="36"/>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63">
        <f t="shared" si="12"/>
        <v>0</v>
      </c>
      <c r="BB223" s="63">
        <f t="shared" si="13"/>
        <v>0</v>
      </c>
      <c r="BC223" s="30" t="str">
        <f t="shared" si="14"/>
        <v>INR Zero Only</v>
      </c>
      <c r="IE223" s="32">
        <v>2</v>
      </c>
      <c r="IF223" s="32" t="s">
        <v>34</v>
      </c>
      <c r="IG223" s="32" t="s">
        <v>42</v>
      </c>
      <c r="IH223" s="32">
        <v>10</v>
      </c>
      <c r="II223" s="32" t="s">
        <v>37</v>
      </c>
    </row>
    <row r="224" spans="1:243" s="31" customFormat="1" ht="15.75">
      <c r="A224" s="112">
        <v>26</v>
      </c>
      <c r="B224" s="83" t="s">
        <v>678</v>
      </c>
      <c r="C224" s="19" t="s">
        <v>259</v>
      </c>
      <c r="D224" s="133"/>
      <c r="E224" s="133"/>
      <c r="F224" s="20"/>
      <c r="G224" s="21"/>
      <c r="H224" s="21"/>
      <c r="I224" s="20"/>
      <c r="J224" s="22"/>
      <c r="K224" s="23"/>
      <c r="L224" s="23"/>
      <c r="M224" s="24"/>
      <c r="N224" s="25"/>
      <c r="O224" s="25"/>
      <c r="P224" s="26"/>
      <c r="Q224" s="25"/>
      <c r="R224" s="25"/>
      <c r="S224" s="27"/>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28"/>
      <c r="BB224" s="29"/>
      <c r="BC224" s="30"/>
      <c r="IE224" s="32">
        <v>3</v>
      </c>
      <c r="IF224" s="32" t="s">
        <v>43</v>
      </c>
      <c r="IG224" s="32" t="s">
        <v>44</v>
      </c>
      <c r="IH224" s="32">
        <v>10</v>
      </c>
      <c r="II224" s="32" t="s">
        <v>37</v>
      </c>
    </row>
    <row r="225" spans="1:243" s="31" customFormat="1" ht="45">
      <c r="A225" s="117">
        <v>26.01</v>
      </c>
      <c r="B225" s="76" t="s">
        <v>679</v>
      </c>
      <c r="C225" s="19" t="s">
        <v>260</v>
      </c>
      <c r="D225" s="133"/>
      <c r="E225" s="133"/>
      <c r="F225" s="20"/>
      <c r="G225" s="21"/>
      <c r="H225" s="21"/>
      <c r="I225" s="20"/>
      <c r="J225" s="22"/>
      <c r="K225" s="23"/>
      <c r="L225" s="23"/>
      <c r="M225" s="24"/>
      <c r="N225" s="25"/>
      <c r="O225" s="25"/>
      <c r="P225" s="26"/>
      <c r="Q225" s="25"/>
      <c r="R225" s="25"/>
      <c r="S225" s="27"/>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28"/>
      <c r="BB225" s="29"/>
      <c r="BC225" s="30"/>
      <c r="IE225" s="32">
        <v>1.01</v>
      </c>
      <c r="IF225" s="32" t="s">
        <v>39</v>
      </c>
      <c r="IG225" s="32" t="s">
        <v>35</v>
      </c>
      <c r="IH225" s="32">
        <v>123.223</v>
      </c>
      <c r="II225" s="32" t="s">
        <v>37</v>
      </c>
    </row>
    <row r="226" spans="1:243" s="31" customFormat="1" ht="15">
      <c r="A226" s="113">
        <v>26.02</v>
      </c>
      <c r="B226" s="79" t="s">
        <v>646</v>
      </c>
      <c r="C226" s="19" t="s">
        <v>261</v>
      </c>
      <c r="D226" s="141">
        <v>4</v>
      </c>
      <c r="E226" s="141" t="s">
        <v>864</v>
      </c>
      <c r="F226" s="66">
        <v>10</v>
      </c>
      <c r="G226" s="33"/>
      <c r="H226" s="33"/>
      <c r="I226" s="20" t="s">
        <v>38</v>
      </c>
      <c r="J226" s="22">
        <f>IF(I226="Less(-)",-1,1)</f>
        <v>1</v>
      </c>
      <c r="K226" s="23" t="s">
        <v>48</v>
      </c>
      <c r="L226" s="23" t="s">
        <v>7</v>
      </c>
      <c r="M226" s="65"/>
      <c r="N226" s="34"/>
      <c r="O226" s="34"/>
      <c r="P226" s="35"/>
      <c r="Q226" s="34"/>
      <c r="R226" s="34"/>
      <c r="S226" s="36"/>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8"/>
      <c r="AV226" s="37"/>
      <c r="AW226" s="37"/>
      <c r="AX226" s="37"/>
      <c r="AY226" s="37"/>
      <c r="AZ226" s="37"/>
      <c r="BA226" s="63">
        <f t="shared" si="12"/>
        <v>0</v>
      </c>
      <c r="BB226" s="63">
        <f t="shared" si="13"/>
        <v>0</v>
      </c>
      <c r="BC226" s="30" t="str">
        <f t="shared" si="14"/>
        <v>INR Zero Only</v>
      </c>
      <c r="IE226" s="32">
        <v>1.02</v>
      </c>
      <c r="IF226" s="32" t="s">
        <v>40</v>
      </c>
      <c r="IG226" s="32" t="s">
        <v>41</v>
      </c>
      <c r="IH226" s="32">
        <v>213</v>
      </c>
      <c r="II226" s="32" t="s">
        <v>37</v>
      </c>
    </row>
    <row r="227" spans="1:243" s="31" customFormat="1" ht="15">
      <c r="A227" s="113">
        <v>26.03</v>
      </c>
      <c r="B227" s="79" t="s">
        <v>647</v>
      </c>
      <c r="C227" s="19" t="s">
        <v>262</v>
      </c>
      <c r="D227" s="141">
        <v>8</v>
      </c>
      <c r="E227" s="141" t="s">
        <v>864</v>
      </c>
      <c r="F227" s="66">
        <v>10</v>
      </c>
      <c r="G227" s="33"/>
      <c r="H227" s="33"/>
      <c r="I227" s="20" t="s">
        <v>38</v>
      </c>
      <c r="J227" s="22">
        <f>IF(I227="Less(-)",-1,1)</f>
        <v>1</v>
      </c>
      <c r="K227" s="23" t="s">
        <v>48</v>
      </c>
      <c r="L227" s="23" t="s">
        <v>7</v>
      </c>
      <c r="M227" s="65"/>
      <c r="N227" s="34"/>
      <c r="O227" s="34"/>
      <c r="P227" s="35"/>
      <c r="Q227" s="34"/>
      <c r="R227" s="34"/>
      <c r="S227" s="36"/>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63">
        <f t="shared" si="12"/>
        <v>0</v>
      </c>
      <c r="BB227" s="63">
        <f t="shared" si="13"/>
        <v>0</v>
      </c>
      <c r="BC227" s="30" t="str">
        <f t="shared" si="14"/>
        <v>INR Zero Only</v>
      </c>
      <c r="IE227" s="32">
        <v>2</v>
      </c>
      <c r="IF227" s="32" t="s">
        <v>34</v>
      </c>
      <c r="IG227" s="32" t="s">
        <v>42</v>
      </c>
      <c r="IH227" s="32">
        <v>10</v>
      </c>
      <c r="II227" s="32" t="s">
        <v>37</v>
      </c>
    </row>
    <row r="228" spans="1:243" s="31" customFormat="1" ht="15">
      <c r="A228" s="113">
        <v>26.04</v>
      </c>
      <c r="B228" s="79" t="s">
        <v>680</v>
      </c>
      <c r="C228" s="19" t="s">
        <v>263</v>
      </c>
      <c r="D228" s="141">
        <v>1</v>
      </c>
      <c r="E228" s="141" t="s">
        <v>864</v>
      </c>
      <c r="F228" s="66">
        <v>10</v>
      </c>
      <c r="G228" s="33"/>
      <c r="H228" s="33"/>
      <c r="I228" s="20" t="s">
        <v>38</v>
      </c>
      <c r="J228" s="22">
        <f>IF(I228="Less(-)",-1,1)</f>
        <v>1</v>
      </c>
      <c r="K228" s="23" t="s">
        <v>48</v>
      </c>
      <c r="L228" s="23" t="s">
        <v>7</v>
      </c>
      <c r="M228" s="65"/>
      <c r="N228" s="34"/>
      <c r="O228" s="34"/>
      <c r="P228" s="35"/>
      <c r="Q228" s="34"/>
      <c r="R228" s="34"/>
      <c r="S228" s="36"/>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63">
        <f t="shared" si="12"/>
        <v>0</v>
      </c>
      <c r="BB228" s="63">
        <f t="shared" si="13"/>
        <v>0</v>
      </c>
      <c r="BC228" s="30" t="str">
        <f t="shared" si="14"/>
        <v>INR Zero Only</v>
      </c>
      <c r="IE228" s="32">
        <v>3</v>
      </c>
      <c r="IF228" s="32" t="s">
        <v>43</v>
      </c>
      <c r="IG228" s="32" t="s">
        <v>44</v>
      </c>
      <c r="IH228" s="32">
        <v>10</v>
      </c>
      <c r="II228" s="32" t="s">
        <v>37</v>
      </c>
    </row>
    <row r="229" spans="1:243" s="31" customFormat="1" ht="15.75">
      <c r="A229" s="112">
        <v>27</v>
      </c>
      <c r="B229" s="83" t="s">
        <v>681</v>
      </c>
      <c r="C229" s="19" t="s">
        <v>264</v>
      </c>
      <c r="D229" s="133"/>
      <c r="E229" s="133"/>
      <c r="F229" s="20"/>
      <c r="G229" s="21"/>
      <c r="H229" s="21"/>
      <c r="I229" s="20"/>
      <c r="J229" s="22"/>
      <c r="K229" s="23"/>
      <c r="L229" s="23"/>
      <c r="M229" s="24"/>
      <c r="N229" s="25"/>
      <c r="O229" s="25"/>
      <c r="P229" s="26"/>
      <c r="Q229" s="25"/>
      <c r="R229" s="25"/>
      <c r="S229" s="27"/>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28"/>
      <c r="BB229" s="29"/>
      <c r="BC229" s="30"/>
      <c r="IE229" s="32">
        <v>1.01</v>
      </c>
      <c r="IF229" s="32" t="s">
        <v>39</v>
      </c>
      <c r="IG229" s="32" t="s">
        <v>35</v>
      </c>
      <c r="IH229" s="32">
        <v>123.223</v>
      </c>
      <c r="II229" s="32" t="s">
        <v>37</v>
      </c>
    </row>
    <row r="230" spans="1:243" s="31" customFormat="1" ht="30">
      <c r="A230" s="117">
        <v>27.01</v>
      </c>
      <c r="B230" s="76" t="s">
        <v>682</v>
      </c>
      <c r="C230" s="19" t="s">
        <v>265</v>
      </c>
      <c r="D230" s="133"/>
      <c r="E230" s="133"/>
      <c r="F230" s="20"/>
      <c r="G230" s="21"/>
      <c r="H230" s="21"/>
      <c r="I230" s="20"/>
      <c r="J230" s="22"/>
      <c r="K230" s="23"/>
      <c r="L230" s="23"/>
      <c r="M230" s="24"/>
      <c r="N230" s="25"/>
      <c r="O230" s="25"/>
      <c r="P230" s="26"/>
      <c r="Q230" s="25"/>
      <c r="R230" s="25"/>
      <c r="S230" s="27"/>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28"/>
      <c r="BB230" s="29"/>
      <c r="BC230" s="30"/>
      <c r="IE230" s="32">
        <v>1.02</v>
      </c>
      <c r="IF230" s="32" t="s">
        <v>40</v>
      </c>
      <c r="IG230" s="32" t="s">
        <v>41</v>
      </c>
      <c r="IH230" s="32">
        <v>213</v>
      </c>
      <c r="II230" s="32" t="s">
        <v>37</v>
      </c>
    </row>
    <row r="231" spans="1:243" s="31" customFormat="1" ht="15">
      <c r="A231" s="102">
        <v>27.02</v>
      </c>
      <c r="B231" s="76" t="s">
        <v>676</v>
      </c>
      <c r="C231" s="19" t="s">
        <v>266</v>
      </c>
      <c r="D231" s="140">
        <v>3</v>
      </c>
      <c r="E231" s="140" t="s">
        <v>864</v>
      </c>
      <c r="F231" s="66">
        <v>100</v>
      </c>
      <c r="G231" s="33"/>
      <c r="H231" s="33"/>
      <c r="I231" s="20" t="s">
        <v>38</v>
      </c>
      <c r="J231" s="22">
        <f>IF(I231="Less(-)",-1,1)</f>
        <v>1</v>
      </c>
      <c r="K231" s="23" t="s">
        <v>48</v>
      </c>
      <c r="L231" s="23" t="s">
        <v>7</v>
      </c>
      <c r="M231" s="65"/>
      <c r="N231" s="34"/>
      <c r="O231" s="34"/>
      <c r="P231" s="35"/>
      <c r="Q231" s="34"/>
      <c r="R231" s="34"/>
      <c r="S231" s="36"/>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63">
        <f t="shared" si="12"/>
        <v>0</v>
      </c>
      <c r="BB231" s="63">
        <f t="shared" si="13"/>
        <v>0</v>
      </c>
      <c r="BC231" s="30" t="str">
        <f t="shared" si="14"/>
        <v>INR Zero Only</v>
      </c>
      <c r="IE231" s="32">
        <v>1.02</v>
      </c>
      <c r="IF231" s="32" t="s">
        <v>40</v>
      </c>
      <c r="IG231" s="32" t="s">
        <v>41</v>
      </c>
      <c r="IH231" s="32">
        <v>213</v>
      </c>
      <c r="II231" s="32" t="s">
        <v>37</v>
      </c>
    </row>
    <row r="232" spans="1:243" s="31" customFormat="1" ht="15">
      <c r="A232" s="102">
        <v>27.03</v>
      </c>
      <c r="B232" s="76" t="s">
        <v>646</v>
      </c>
      <c r="C232" s="19" t="s">
        <v>267</v>
      </c>
      <c r="D232" s="140">
        <v>1</v>
      </c>
      <c r="E232" s="140" t="s">
        <v>864</v>
      </c>
      <c r="F232" s="66">
        <v>10</v>
      </c>
      <c r="G232" s="33"/>
      <c r="H232" s="33"/>
      <c r="I232" s="20" t="s">
        <v>38</v>
      </c>
      <c r="J232" s="22">
        <f>IF(I232="Less(-)",-1,1)</f>
        <v>1</v>
      </c>
      <c r="K232" s="23" t="s">
        <v>48</v>
      </c>
      <c r="L232" s="23" t="s">
        <v>7</v>
      </c>
      <c r="M232" s="65"/>
      <c r="N232" s="34"/>
      <c r="O232" s="34"/>
      <c r="P232" s="35"/>
      <c r="Q232" s="34"/>
      <c r="R232" s="34"/>
      <c r="S232" s="36"/>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63">
        <f t="shared" si="12"/>
        <v>0</v>
      </c>
      <c r="BB232" s="63">
        <f t="shared" si="13"/>
        <v>0</v>
      </c>
      <c r="BC232" s="30" t="str">
        <f t="shared" si="14"/>
        <v>INR Zero Only</v>
      </c>
      <c r="IE232" s="32">
        <v>2</v>
      </c>
      <c r="IF232" s="32" t="s">
        <v>34</v>
      </c>
      <c r="IG232" s="32" t="s">
        <v>42</v>
      </c>
      <c r="IH232" s="32">
        <v>10</v>
      </c>
      <c r="II232" s="32" t="s">
        <v>37</v>
      </c>
    </row>
    <row r="233" spans="1:243" s="31" customFormat="1" ht="15.75">
      <c r="A233" s="112">
        <v>28</v>
      </c>
      <c r="B233" s="83" t="s">
        <v>683</v>
      </c>
      <c r="C233" s="19" t="s">
        <v>268</v>
      </c>
      <c r="D233" s="133"/>
      <c r="E233" s="133"/>
      <c r="F233" s="20"/>
      <c r="G233" s="21"/>
      <c r="H233" s="21"/>
      <c r="I233" s="20"/>
      <c r="J233" s="22"/>
      <c r="K233" s="23"/>
      <c r="L233" s="23"/>
      <c r="M233" s="24"/>
      <c r="N233" s="25"/>
      <c r="O233" s="25"/>
      <c r="P233" s="26"/>
      <c r="Q233" s="25"/>
      <c r="R233" s="25"/>
      <c r="S233" s="27"/>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28"/>
      <c r="BB233" s="29"/>
      <c r="BC233" s="30"/>
      <c r="IE233" s="32">
        <v>3</v>
      </c>
      <c r="IF233" s="32" t="s">
        <v>43</v>
      </c>
      <c r="IG233" s="32" t="s">
        <v>44</v>
      </c>
      <c r="IH233" s="32">
        <v>10</v>
      </c>
      <c r="II233" s="32" t="s">
        <v>37</v>
      </c>
    </row>
    <row r="234" spans="1:243" s="31" customFormat="1" ht="30">
      <c r="A234" s="117">
        <v>28.01</v>
      </c>
      <c r="B234" s="76" t="s">
        <v>684</v>
      </c>
      <c r="C234" s="19" t="s">
        <v>269</v>
      </c>
      <c r="D234" s="133"/>
      <c r="E234" s="133"/>
      <c r="F234" s="20"/>
      <c r="G234" s="21"/>
      <c r="H234" s="21"/>
      <c r="I234" s="20"/>
      <c r="J234" s="22"/>
      <c r="K234" s="23"/>
      <c r="L234" s="23"/>
      <c r="M234" s="24"/>
      <c r="N234" s="25"/>
      <c r="O234" s="25"/>
      <c r="P234" s="26"/>
      <c r="Q234" s="25"/>
      <c r="R234" s="25"/>
      <c r="S234" s="27"/>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28"/>
      <c r="BB234" s="29"/>
      <c r="BC234" s="30"/>
      <c r="IE234" s="32">
        <v>1.01</v>
      </c>
      <c r="IF234" s="32" t="s">
        <v>39</v>
      </c>
      <c r="IG234" s="32" t="s">
        <v>35</v>
      </c>
      <c r="IH234" s="32">
        <v>123.223</v>
      </c>
      <c r="II234" s="32" t="s">
        <v>37</v>
      </c>
    </row>
    <row r="235" spans="1:243" s="31" customFormat="1" ht="15">
      <c r="A235" s="113">
        <v>28.02</v>
      </c>
      <c r="B235" s="79" t="s">
        <v>676</v>
      </c>
      <c r="C235" s="19" t="s">
        <v>270</v>
      </c>
      <c r="D235" s="141">
        <v>4</v>
      </c>
      <c r="E235" s="141" t="s">
        <v>864</v>
      </c>
      <c r="F235" s="66">
        <v>10</v>
      </c>
      <c r="G235" s="33"/>
      <c r="H235" s="33"/>
      <c r="I235" s="20" t="s">
        <v>38</v>
      </c>
      <c r="J235" s="22">
        <f>IF(I235="Less(-)",-1,1)</f>
        <v>1</v>
      </c>
      <c r="K235" s="23" t="s">
        <v>48</v>
      </c>
      <c r="L235" s="23" t="s">
        <v>7</v>
      </c>
      <c r="M235" s="65"/>
      <c r="N235" s="34"/>
      <c r="O235" s="34"/>
      <c r="P235" s="35"/>
      <c r="Q235" s="34"/>
      <c r="R235" s="34"/>
      <c r="S235" s="36"/>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8"/>
      <c r="AV235" s="37"/>
      <c r="AW235" s="37"/>
      <c r="AX235" s="37"/>
      <c r="AY235" s="37"/>
      <c r="AZ235" s="37"/>
      <c r="BA235" s="63">
        <f t="shared" si="12"/>
        <v>0</v>
      </c>
      <c r="BB235" s="63">
        <f t="shared" si="13"/>
        <v>0</v>
      </c>
      <c r="BC235" s="30" t="str">
        <f t="shared" si="14"/>
        <v>INR Zero Only</v>
      </c>
      <c r="IE235" s="32">
        <v>1.02</v>
      </c>
      <c r="IF235" s="32" t="s">
        <v>40</v>
      </c>
      <c r="IG235" s="32" t="s">
        <v>41</v>
      </c>
      <c r="IH235" s="32">
        <v>213</v>
      </c>
      <c r="II235" s="32" t="s">
        <v>37</v>
      </c>
    </row>
    <row r="236" spans="1:243" s="31" customFormat="1" ht="15">
      <c r="A236" s="113">
        <v>28.03</v>
      </c>
      <c r="B236" s="79" t="s">
        <v>646</v>
      </c>
      <c r="C236" s="19" t="s">
        <v>271</v>
      </c>
      <c r="D236" s="141">
        <v>1</v>
      </c>
      <c r="E236" s="141" t="s">
        <v>864</v>
      </c>
      <c r="F236" s="66">
        <v>10</v>
      </c>
      <c r="G236" s="33"/>
      <c r="H236" s="33"/>
      <c r="I236" s="20" t="s">
        <v>38</v>
      </c>
      <c r="J236" s="22">
        <f>IF(I236="Less(-)",-1,1)</f>
        <v>1</v>
      </c>
      <c r="K236" s="23" t="s">
        <v>48</v>
      </c>
      <c r="L236" s="23" t="s">
        <v>7</v>
      </c>
      <c r="M236" s="65"/>
      <c r="N236" s="34"/>
      <c r="O236" s="34"/>
      <c r="P236" s="35"/>
      <c r="Q236" s="34"/>
      <c r="R236" s="34"/>
      <c r="S236" s="36"/>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63">
        <f t="shared" si="12"/>
        <v>0</v>
      </c>
      <c r="BB236" s="63">
        <f t="shared" si="13"/>
        <v>0</v>
      </c>
      <c r="BC236" s="30" t="str">
        <f t="shared" si="14"/>
        <v>INR Zero Only</v>
      </c>
      <c r="IE236" s="32">
        <v>2</v>
      </c>
      <c r="IF236" s="32" t="s">
        <v>34</v>
      </c>
      <c r="IG236" s="32" t="s">
        <v>42</v>
      </c>
      <c r="IH236" s="32">
        <v>10</v>
      </c>
      <c r="II236" s="32" t="s">
        <v>37</v>
      </c>
    </row>
    <row r="237" spans="1:243" s="31" customFormat="1" ht="15.75">
      <c r="A237" s="112">
        <v>29</v>
      </c>
      <c r="B237" s="83" t="s">
        <v>658</v>
      </c>
      <c r="C237" s="19" t="s">
        <v>272</v>
      </c>
      <c r="D237" s="133"/>
      <c r="E237" s="133"/>
      <c r="F237" s="20"/>
      <c r="G237" s="21"/>
      <c r="H237" s="21"/>
      <c r="I237" s="20"/>
      <c r="J237" s="22"/>
      <c r="K237" s="23"/>
      <c r="L237" s="23"/>
      <c r="M237" s="24"/>
      <c r="N237" s="25"/>
      <c r="O237" s="25"/>
      <c r="P237" s="26"/>
      <c r="Q237" s="25"/>
      <c r="R237" s="25"/>
      <c r="S237" s="27"/>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28"/>
      <c r="BB237" s="29"/>
      <c r="BC237" s="30"/>
      <c r="IE237" s="32">
        <v>3</v>
      </c>
      <c r="IF237" s="32" t="s">
        <v>43</v>
      </c>
      <c r="IG237" s="32" t="s">
        <v>44</v>
      </c>
      <c r="IH237" s="32">
        <v>10</v>
      </c>
      <c r="II237" s="32" t="s">
        <v>37</v>
      </c>
    </row>
    <row r="238" spans="1:243" s="31" customFormat="1" ht="30">
      <c r="A238" s="117">
        <v>29.01</v>
      </c>
      <c r="B238" s="76" t="s">
        <v>659</v>
      </c>
      <c r="C238" s="19" t="s">
        <v>273</v>
      </c>
      <c r="D238" s="141">
        <v>18</v>
      </c>
      <c r="E238" s="141" t="s">
        <v>37</v>
      </c>
      <c r="F238" s="66">
        <v>10</v>
      </c>
      <c r="G238" s="33"/>
      <c r="H238" s="33"/>
      <c r="I238" s="20" t="s">
        <v>38</v>
      </c>
      <c r="J238" s="22">
        <f>IF(I238="Less(-)",-1,1)</f>
        <v>1</v>
      </c>
      <c r="K238" s="23" t="s">
        <v>48</v>
      </c>
      <c r="L238" s="23" t="s">
        <v>7</v>
      </c>
      <c r="M238" s="65"/>
      <c r="N238" s="34"/>
      <c r="O238" s="34"/>
      <c r="P238" s="35"/>
      <c r="Q238" s="34"/>
      <c r="R238" s="34"/>
      <c r="S238" s="36"/>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63">
        <f t="shared" si="12"/>
        <v>0</v>
      </c>
      <c r="BB238" s="63">
        <f t="shared" si="13"/>
        <v>0</v>
      </c>
      <c r="BC238" s="30" t="str">
        <f t="shared" si="14"/>
        <v>INR Zero Only</v>
      </c>
      <c r="IE238" s="32">
        <v>1.01</v>
      </c>
      <c r="IF238" s="32" t="s">
        <v>39</v>
      </c>
      <c r="IG238" s="32" t="s">
        <v>35</v>
      </c>
      <c r="IH238" s="32">
        <v>123.223</v>
      </c>
      <c r="II238" s="32" t="s">
        <v>37</v>
      </c>
    </row>
    <row r="239" spans="1:243" s="31" customFormat="1" ht="15.75">
      <c r="A239" s="115">
        <v>30</v>
      </c>
      <c r="B239" s="83" t="s">
        <v>660</v>
      </c>
      <c r="C239" s="19" t="s">
        <v>274</v>
      </c>
      <c r="D239" s="133"/>
      <c r="E239" s="133"/>
      <c r="F239" s="20"/>
      <c r="G239" s="21"/>
      <c r="H239" s="21"/>
      <c r="I239" s="20"/>
      <c r="J239" s="22"/>
      <c r="K239" s="23"/>
      <c r="L239" s="23"/>
      <c r="M239" s="24"/>
      <c r="N239" s="25"/>
      <c r="O239" s="25"/>
      <c r="P239" s="26"/>
      <c r="Q239" s="25"/>
      <c r="R239" s="25"/>
      <c r="S239" s="27"/>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28"/>
      <c r="BB239" s="29"/>
      <c r="BC239" s="30"/>
      <c r="IE239" s="32">
        <v>1.02</v>
      </c>
      <c r="IF239" s="32" t="s">
        <v>40</v>
      </c>
      <c r="IG239" s="32" t="s">
        <v>41</v>
      </c>
      <c r="IH239" s="32">
        <v>213</v>
      </c>
      <c r="II239" s="32" t="s">
        <v>37</v>
      </c>
    </row>
    <row r="240" spans="1:243" s="31" customFormat="1" ht="75">
      <c r="A240" s="117">
        <v>30.01</v>
      </c>
      <c r="B240" s="76" t="s">
        <v>661</v>
      </c>
      <c r="C240" s="19" t="s">
        <v>275</v>
      </c>
      <c r="D240" s="141">
        <v>10</v>
      </c>
      <c r="E240" s="141" t="s">
        <v>864</v>
      </c>
      <c r="F240" s="66">
        <v>10</v>
      </c>
      <c r="G240" s="33"/>
      <c r="H240" s="33"/>
      <c r="I240" s="20" t="s">
        <v>38</v>
      </c>
      <c r="J240" s="22">
        <f>IF(I240="Less(-)",-1,1)</f>
        <v>1</v>
      </c>
      <c r="K240" s="23" t="s">
        <v>48</v>
      </c>
      <c r="L240" s="23" t="s">
        <v>7</v>
      </c>
      <c r="M240" s="65"/>
      <c r="N240" s="34"/>
      <c r="O240" s="34"/>
      <c r="P240" s="35"/>
      <c r="Q240" s="34"/>
      <c r="R240" s="34"/>
      <c r="S240" s="36"/>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63">
        <f t="shared" si="12"/>
        <v>0</v>
      </c>
      <c r="BB240" s="63">
        <f t="shared" si="13"/>
        <v>0</v>
      </c>
      <c r="BC240" s="30" t="str">
        <f t="shared" si="14"/>
        <v>INR Zero Only</v>
      </c>
      <c r="IE240" s="32">
        <v>2</v>
      </c>
      <c r="IF240" s="32" t="s">
        <v>34</v>
      </c>
      <c r="IG240" s="32" t="s">
        <v>42</v>
      </c>
      <c r="IH240" s="32">
        <v>10</v>
      </c>
      <c r="II240" s="32" t="s">
        <v>37</v>
      </c>
    </row>
    <row r="241" spans="1:243" s="31" customFormat="1" ht="15.75">
      <c r="A241" s="112">
        <v>31</v>
      </c>
      <c r="B241" s="83" t="s">
        <v>662</v>
      </c>
      <c r="C241" s="19" t="s">
        <v>276</v>
      </c>
      <c r="D241" s="133"/>
      <c r="E241" s="133"/>
      <c r="F241" s="20"/>
      <c r="G241" s="21"/>
      <c r="H241" s="21"/>
      <c r="I241" s="20"/>
      <c r="J241" s="22"/>
      <c r="K241" s="23"/>
      <c r="L241" s="23"/>
      <c r="M241" s="24"/>
      <c r="N241" s="25"/>
      <c r="O241" s="25"/>
      <c r="P241" s="26"/>
      <c r="Q241" s="25"/>
      <c r="R241" s="25"/>
      <c r="S241" s="27"/>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28"/>
      <c r="BB241" s="29"/>
      <c r="BC241" s="30"/>
      <c r="IE241" s="32">
        <v>1.02</v>
      </c>
      <c r="IF241" s="32" t="s">
        <v>40</v>
      </c>
      <c r="IG241" s="32" t="s">
        <v>41</v>
      </c>
      <c r="IH241" s="32">
        <v>213</v>
      </c>
      <c r="II241" s="32" t="s">
        <v>37</v>
      </c>
    </row>
    <row r="242" spans="1:243" s="31" customFormat="1" ht="30">
      <c r="A242" s="117">
        <v>31.01</v>
      </c>
      <c r="B242" s="76" t="s">
        <v>663</v>
      </c>
      <c r="C242" s="19" t="s">
        <v>277</v>
      </c>
      <c r="D242" s="141">
        <v>18</v>
      </c>
      <c r="E242" s="141" t="s">
        <v>864</v>
      </c>
      <c r="F242" s="66">
        <v>10</v>
      </c>
      <c r="G242" s="33"/>
      <c r="H242" s="33"/>
      <c r="I242" s="20" t="s">
        <v>38</v>
      </c>
      <c r="J242" s="22">
        <f>IF(I242="Less(-)",-1,1)</f>
        <v>1</v>
      </c>
      <c r="K242" s="23" t="s">
        <v>48</v>
      </c>
      <c r="L242" s="23" t="s">
        <v>7</v>
      </c>
      <c r="M242" s="65"/>
      <c r="N242" s="34"/>
      <c r="O242" s="34"/>
      <c r="P242" s="35"/>
      <c r="Q242" s="34"/>
      <c r="R242" s="34"/>
      <c r="S242" s="36"/>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63">
        <f t="shared" si="12"/>
        <v>0</v>
      </c>
      <c r="BB242" s="63">
        <f t="shared" si="13"/>
        <v>0</v>
      </c>
      <c r="BC242" s="30" t="str">
        <f t="shared" si="14"/>
        <v>INR Zero Only</v>
      </c>
      <c r="IE242" s="32">
        <v>2</v>
      </c>
      <c r="IF242" s="32" t="s">
        <v>34</v>
      </c>
      <c r="IG242" s="32" t="s">
        <v>42</v>
      </c>
      <c r="IH242" s="32">
        <v>10</v>
      </c>
      <c r="II242" s="32" t="s">
        <v>37</v>
      </c>
    </row>
    <row r="243" spans="1:243" s="31" customFormat="1" ht="15.75">
      <c r="A243" s="112">
        <v>32</v>
      </c>
      <c r="B243" s="83" t="s">
        <v>664</v>
      </c>
      <c r="C243" s="19" t="s">
        <v>278</v>
      </c>
      <c r="D243" s="133"/>
      <c r="E243" s="133"/>
      <c r="F243" s="20"/>
      <c r="G243" s="21"/>
      <c r="H243" s="21"/>
      <c r="I243" s="20"/>
      <c r="J243" s="22"/>
      <c r="K243" s="23"/>
      <c r="L243" s="23"/>
      <c r="M243" s="24"/>
      <c r="N243" s="25"/>
      <c r="O243" s="25"/>
      <c r="P243" s="26"/>
      <c r="Q243" s="25"/>
      <c r="R243" s="25"/>
      <c r="S243" s="27"/>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28"/>
      <c r="BB243" s="29"/>
      <c r="BC243" s="30"/>
      <c r="IE243" s="32">
        <v>3</v>
      </c>
      <c r="IF243" s="32" t="s">
        <v>43</v>
      </c>
      <c r="IG243" s="32" t="s">
        <v>44</v>
      </c>
      <c r="IH243" s="32">
        <v>10</v>
      </c>
      <c r="II243" s="32" t="s">
        <v>37</v>
      </c>
    </row>
    <row r="244" spans="1:243" s="31" customFormat="1" ht="60">
      <c r="A244" s="117">
        <v>32.01</v>
      </c>
      <c r="B244" s="76" t="s">
        <v>665</v>
      </c>
      <c r="C244" s="19" t="s">
        <v>279</v>
      </c>
      <c r="D244" s="133"/>
      <c r="E244" s="133"/>
      <c r="F244" s="20"/>
      <c r="G244" s="21"/>
      <c r="H244" s="21"/>
      <c r="I244" s="20"/>
      <c r="J244" s="22"/>
      <c r="K244" s="23"/>
      <c r="L244" s="23"/>
      <c r="M244" s="24"/>
      <c r="N244" s="25"/>
      <c r="O244" s="25"/>
      <c r="P244" s="26"/>
      <c r="Q244" s="25"/>
      <c r="R244" s="25"/>
      <c r="S244" s="27"/>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28"/>
      <c r="BB244" s="29"/>
      <c r="BC244" s="30"/>
      <c r="IE244" s="32">
        <v>1.01</v>
      </c>
      <c r="IF244" s="32" t="s">
        <v>39</v>
      </c>
      <c r="IG244" s="32" t="s">
        <v>35</v>
      </c>
      <c r="IH244" s="32">
        <v>123.223</v>
      </c>
      <c r="II244" s="32" t="s">
        <v>37</v>
      </c>
    </row>
    <row r="245" spans="1:243" s="31" customFormat="1" ht="15">
      <c r="A245" s="113">
        <v>32.02</v>
      </c>
      <c r="B245" s="76" t="s">
        <v>666</v>
      </c>
      <c r="C245" s="19" t="s">
        <v>280</v>
      </c>
      <c r="D245" s="141">
        <v>10</v>
      </c>
      <c r="E245" s="141" t="s">
        <v>870</v>
      </c>
      <c r="F245" s="66">
        <v>10</v>
      </c>
      <c r="G245" s="33"/>
      <c r="H245" s="33"/>
      <c r="I245" s="20" t="s">
        <v>38</v>
      </c>
      <c r="J245" s="22">
        <f>IF(I245="Less(-)",-1,1)</f>
        <v>1</v>
      </c>
      <c r="K245" s="23" t="s">
        <v>48</v>
      </c>
      <c r="L245" s="23" t="s">
        <v>7</v>
      </c>
      <c r="M245" s="65"/>
      <c r="N245" s="34"/>
      <c r="O245" s="34"/>
      <c r="P245" s="35"/>
      <c r="Q245" s="34"/>
      <c r="R245" s="34"/>
      <c r="S245" s="36"/>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8"/>
      <c r="AV245" s="37"/>
      <c r="AW245" s="37"/>
      <c r="AX245" s="37"/>
      <c r="AY245" s="37"/>
      <c r="AZ245" s="37"/>
      <c r="BA245" s="63">
        <f t="shared" si="12"/>
        <v>0</v>
      </c>
      <c r="BB245" s="63">
        <f t="shared" si="13"/>
        <v>0</v>
      </c>
      <c r="BC245" s="30" t="str">
        <f t="shared" si="14"/>
        <v>INR Zero Only</v>
      </c>
      <c r="IE245" s="32">
        <v>1.02</v>
      </c>
      <c r="IF245" s="32" t="s">
        <v>40</v>
      </c>
      <c r="IG245" s="32" t="s">
        <v>41</v>
      </c>
      <c r="IH245" s="32">
        <v>213</v>
      </c>
      <c r="II245" s="32" t="s">
        <v>37</v>
      </c>
    </row>
    <row r="246" spans="1:243" s="31" customFormat="1" ht="15">
      <c r="A246" s="113">
        <v>32.03</v>
      </c>
      <c r="B246" s="76" t="s">
        <v>667</v>
      </c>
      <c r="C246" s="19" t="s">
        <v>281</v>
      </c>
      <c r="D246" s="141">
        <v>10</v>
      </c>
      <c r="E246" s="141" t="s">
        <v>870</v>
      </c>
      <c r="F246" s="66">
        <v>10</v>
      </c>
      <c r="G246" s="33"/>
      <c r="H246" s="33"/>
      <c r="I246" s="20" t="s">
        <v>38</v>
      </c>
      <c r="J246" s="22">
        <f>IF(I246="Less(-)",-1,1)</f>
        <v>1</v>
      </c>
      <c r="K246" s="23" t="s">
        <v>48</v>
      </c>
      <c r="L246" s="23" t="s">
        <v>7</v>
      </c>
      <c r="M246" s="65"/>
      <c r="N246" s="34"/>
      <c r="O246" s="34"/>
      <c r="P246" s="35"/>
      <c r="Q246" s="34"/>
      <c r="R246" s="34"/>
      <c r="S246" s="36"/>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63">
        <f t="shared" si="12"/>
        <v>0</v>
      </c>
      <c r="BB246" s="63">
        <f t="shared" si="13"/>
        <v>0</v>
      </c>
      <c r="BC246" s="30" t="str">
        <f t="shared" si="14"/>
        <v>INR Zero Only</v>
      </c>
      <c r="IE246" s="32">
        <v>2</v>
      </c>
      <c r="IF246" s="32" t="s">
        <v>34</v>
      </c>
      <c r="IG246" s="32" t="s">
        <v>42</v>
      </c>
      <c r="IH246" s="32">
        <v>10</v>
      </c>
      <c r="II246" s="32" t="s">
        <v>37</v>
      </c>
    </row>
    <row r="247" spans="1:243" s="31" customFormat="1" ht="15">
      <c r="A247" s="113">
        <v>32.04</v>
      </c>
      <c r="B247" s="76" t="s">
        <v>685</v>
      </c>
      <c r="C247" s="19" t="s">
        <v>282</v>
      </c>
      <c r="D247" s="141">
        <v>10</v>
      </c>
      <c r="E247" s="141" t="s">
        <v>870</v>
      </c>
      <c r="F247" s="66">
        <v>10</v>
      </c>
      <c r="G247" s="33"/>
      <c r="H247" s="33"/>
      <c r="I247" s="20" t="s">
        <v>38</v>
      </c>
      <c r="J247" s="22">
        <f>IF(I247="Less(-)",-1,1)</f>
        <v>1</v>
      </c>
      <c r="K247" s="23" t="s">
        <v>48</v>
      </c>
      <c r="L247" s="23" t="s">
        <v>7</v>
      </c>
      <c r="M247" s="65"/>
      <c r="N247" s="34"/>
      <c r="O247" s="34"/>
      <c r="P247" s="35"/>
      <c r="Q247" s="34"/>
      <c r="R247" s="34"/>
      <c r="S247" s="36"/>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63">
        <f t="shared" si="12"/>
        <v>0</v>
      </c>
      <c r="BB247" s="63">
        <f t="shared" si="13"/>
        <v>0</v>
      </c>
      <c r="BC247" s="30" t="str">
        <f t="shared" si="14"/>
        <v>INR Zero Only</v>
      </c>
      <c r="IE247" s="32">
        <v>3</v>
      </c>
      <c r="IF247" s="32" t="s">
        <v>43</v>
      </c>
      <c r="IG247" s="32" t="s">
        <v>44</v>
      </c>
      <c r="IH247" s="32">
        <v>10</v>
      </c>
      <c r="II247" s="32" t="s">
        <v>37</v>
      </c>
    </row>
    <row r="248" spans="1:243" s="31" customFormat="1" ht="15.75">
      <c r="A248" s="112">
        <v>33</v>
      </c>
      <c r="B248" s="83" t="s">
        <v>686</v>
      </c>
      <c r="C248" s="19" t="s">
        <v>283</v>
      </c>
      <c r="D248" s="133"/>
      <c r="E248" s="133"/>
      <c r="F248" s="20"/>
      <c r="G248" s="21"/>
      <c r="H248" s="21"/>
      <c r="I248" s="20"/>
      <c r="J248" s="22"/>
      <c r="K248" s="23"/>
      <c r="L248" s="23"/>
      <c r="M248" s="24"/>
      <c r="N248" s="25"/>
      <c r="O248" s="25"/>
      <c r="P248" s="26"/>
      <c r="Q248" s="25"/>
      <c r="R248" s="25"/>
      <c r="S248" s="27"/>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28"/>
      <c r="BB248" s="29"/>
      <c r="BC248" s="30"/>
      <c r="IE248" s="32">
        <v>1.01</v>
      </c>
      <c r="IF248" s="32" t="s">
        <v>39</v>
      </c>
      <c r="IG248" s="32" t="s">
        <v>35</v>
      </c>
      <c r="IH248" s="32">
        <v>123.223</v>
      </c>
      <c r="II248" s="32" t="s">
        <v>37</v>
      </c>
    </row>
    <row r="249" spans="1:243" s="31" customFormat="1" ht="60">
      <c r="A249" s="117">
        <v>33.01</v>
      </c>
      <c r="B249" s="76" t="s">
        <v>687</v>
      </c>
      <c r="C249" s="19" t="s">
        <v>284</v>
      </c>
      <c r="D249" s="133"/>
      <c r="E249" s="133"/>
      <c r="F249" s="20"/>
      <c r="G249" s="21"/>
      <c r="H249" s="21"/>
      <c r="I249" s="20"/>
      <c r="J249" s="22"/>
      <c r="K249" s="23"/>
      <c r="L249" s="23"/>
      <c r="M249" s="24"/>
      <c r="N249" s="25"/>
      <c r="O249" s="25"/>
      <c r="P249" s="26"/>
      <c r="Q249" s="25"/>
      <c r="R249" s="25"/>
      <c r="S249" s="27"/>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28"/>
      <c r="BB249" s="29"/>
      <c r="BC249" s="30"/>
      <c r="IE249" s="32">
        <v>1.02</v>
      </c>
      <c r="IF249" s="32" t="s">
        <v>40</v>
      </c>
      <c r="IG249" s="32" t="s">
        <v>41</v>
      </c>
      <c r="IH249" s="32">
        <v>213</v>
      </c>
      <c r="II249" s="32" t="s">
        <v>37</v>
      </c>
    </row>
    <row r="250" spans="1:243" s="31" customFormat="1" ht="15">
      <c r="A250" s="102">
        <v>33.02</v>
      </c>
      <c r="B250" s="76" t="s">
        <v>688</v>
      </c>
      <c r="C250" s="19" t="s">
        <v>285</v>
      </c>
      <c r="D250" s="141">
        <v>3</v>
      </c>
      <c r="E250" s="141" t="s">
        <v>37</v>
      </c>
      <c r="F250" s="66">
        <v>100</v>
      </c>
      <c r="G250" s="33"/>
      <c r="H250" s="33"/>
      <c r="I250" s="20" t="s">
        <v>38</v>
      </c>
      <c r="J250" s="22">
        <f>IF(I250="Less(-)",-1,1)</f>
        <v>1</v>
      </c>
      <c r="K250" s="23" t="s">
        <v>48</v>
      </c>
      <c r="L250" s="23" t="s">
        <v>7</v>
      </c>
      <c r="M250" s="65"/>
      <c r="N250" s="34"/>
      <c r="O250" s="34"/>
      <c r="P250" s="35"/>
      <c r="Q250" s="34"/>
      <c r="R250" s="34"/>
      <c r="S250" s="36"/>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63">
        <f t="shared" si="12"/>
        <v>0</v>
      </c>
      <c r="BB250" s="63">
        <f t="shared" si="13"/>
        <v>0</v>
      </c>
      <c r="BC250" s="30" t="str">
        <f t="shared" si="14"/>
        <v>INR Zero Only</v>
      </c>
      <c r="IE250" s="32">
        <v>1.02</v>
      </c>
      <c r="IF250" s="32" t="s">
        <v>40</v>
      </c>
      <c r="IG250" s="32" t="s">
        <v>41</v>
      </c>
      <c r="IH250" s="32">
        <v>213</v>
      </c>
      <c r="II250" s="32" t="s">
        <v>37</v>
      </c>
    </row>
    <row r="251" spans="1:243" s="31" customFormat="1" ht="15">
      <c r="A251" s="102">
        <v>33.03</v>
      </c>
      <c r="B251" s="76" t="s">
        <v>689</v>
      </c>
      <c r="C251" s="19" t="s">
        <v>286</v>
      </c>
      <c r="D251" s="141">
        <v>1</v>
      </c>
      <c r="E251" s="141" t="s">
        <v>37</v>
      </c>
      <c r="F251" s="66">
        <v>10</v>
      </c>
      <c r="G251" s="33"/>
      <c r="H251" s="33"/>
      <c r="I251" s="20" t="s">
        <v>38</v>
      </c>
      <c r="J251" s="22">
        <f>IF(I251="Less(-)",-1,1)</f>
        <v>1</v>
      </c>
      <c r="K251" s="23" t="s">
        <v>48</v>
      </c>
      <c r="L251" s="23" t="s">
        <v>7</v>
      </c>
      <c r="M251" s="65"/>
      <c r="N251" s="34"/>
      <c r="O251" s="34"/>
      <c r="P251" s="35"/>
      <c r="Q251" s="34"/>
      <c r="R251" s="34"/>
      <c r="S251" s="36"/>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63">
        <f t="shared" si="12"/>
        <v>0</v>
      </c>
      <c r="BB251" s="63">
        <f t="shared" si="13"/>
        <v>0</v>
      </c>
      <c r="BC251" s="30" t="str">
        <f t="shared" si="14"/>
        <v>INR Zero Only</v>
      </c>
      <c r="IE251" s="32">
        <v>2</v>
      </c>
      <c r="IF251" s="32" t="s">
        <v>34</v>
      </c>
      <c r="IG251" s="32" t="s">
        <v>42</v>
      </c>
      <c r="IH251" s="32">
        <v>10</v>
      </c>
      <c r="II251" s="32" t="s">
        <v>37</v>
      </c>
    </row>
    <row r="252" spans="1:243" s="31" customFormat="1" ht="42">
      <c r="A252" s="116">
        <v>34</v>
      </c>
      <c r="B252" s="99" t="s">
        <v>690</v>
      </c>
      <c r="C252" s="19" t="s">
        <v>287</v>
      </c>
      <c r="D252" s="133"/>
      <c r="E252" s="133"/>
      <c r="F252" s="20"/>
      <c r="G252" s="21"/>
      <c r="H252" s="21"/>
      <c r="I252" s="20"/>
      <c r="J252" s="22"/>
      <c r="K252" s="23"/>
      <c r="L252" s="23"/>
      <c r="M252" s="24"/>
      <c r="N252" s="25"/>
      <c r="O252" s="25"/>
      <c r="P252" s="26"/>
      <c r="Q252" s="25"/>
      <c r="R252" s="25"/>
      <c r="S252" s="27"/>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28"/>
      <c r="BB252" s="29"/>
      <c r="BC252" s="30"/>
      <c r="IE252" s="32">
        <v>3</v>
      </c>
      <c r="IF252" s="32" t="s">
        <v>43</v>
      </c>
      <c r="IG252" s="32" t="s">
        <v>44</v>
      </c>
      <c r="IH252" s="32">
        <v>10</v>
      </c>
      <c r="II252" s="32" t="s">
        <v>37</v>
      </c>
    </row>
    <row r="253" spans="1:243" s="31" customFormat="1" ht="127.5">
      <c r="A253" s="119">
        <v>34.01</v>
      </c>
      <c r="B253" s="79" t="s">
        <v>691</v>
      </c>
      <c r="C253" s="19" t="s">
        <v>288</v>
      </c>
      <c r="D253" s="133"/>
      <c r="E253" s="133"/>
      <c r="F253" s="20"/>
      <c r="G253" s="21"/>
      <c r="H253" s="21"/>
      <c r="I253" s="20"/>
      <c r="J253" s="22"/>
      <c r="K253" s="23"/>
      <c r="L253" s="23"/>
      <c r="M253" s="24"/>
      <c r="N253" s="25"/>
      <c r="O253" s="25"/>
      <c r="P253" s="26"/>
      <c r="Q253" s="25"/>
      <c r="R253" s="25"/>
      <c r="S253" s="27"/>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28"/>
      <c r="BB253" s="29"/>
      <c r="BC253" s="30"/>
      <c r="IE253" s="32">
        <v>1.01</v>
      </c>
      <c r="IF253" s="32" t="s">
        <v>39</v>
      </c>
      <c r="IG253" s="32" t="s">
        <v>35</v>
      </c>
      <c r="IH253" s="32">
        <v>123.223</v>
      </c>
      <c r="II253" s="32" t="s">
        <v>37</v>
      </c>
    </row>
    <row r="254" spans="1:243" s="31" customFormat="1" ht="15">
      <c r="A254" s="119">
        <v>34.02</v>
      </c>
      <c r="B254" s="80" t="s">
        <v>692</v>
      </c>
      <c r="C254" s="19" t="s">
        <v>289</v>
      </c>
      <c r="D254" s="133"/>
      <c r="E254" s="133"/>
      <c r="F254" s="20"/>
      <c r="G254" s="21"/>
      <c r="H254" s="21"/>
      <c r="I254" s="20"/>
      <c r="J254" s="22"/>
      <c r="K254" s="23"/>
      <c r="L254" s="23"/>
      <c r="M254" s="24"/>
      <c r="N254" s="25"/>
      <c r="O254" s="25"/>
      <c r="P254" s="26"/>
      <c r="Q254" s="25"/>
      <c r="R254" s="25"/>
      <c r="S254" s="27"/>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28"/>
      <c r="BB254" s="29"/>
      <c r="BC254" s="30"/>
      <c r="IE254" s="32">
        <v>1.02</v>
      </c>
      <c r="IF254" s="32" t="s">
        <v>40</v>
      </c>
      <c r="IG254" s="32" t="s">
        <v>41</v>
      </c>
      <c r="IH254" s="32">
        <v>213</v>
      </c>
      <c r="II254" s="32" t="s">
        <v>37</v>
      </c>
    </row>
    <row r="255" spans="1:243" s="31" customFormat="1" ht="318.75">
      <c r="A255" s="102">
        <v>34.03</v>
      </c>
      <c r="B255" s="79" t="s">
        <v>693</v>
      </c>
      <c r="C255" s="19" t="s">
        <v>290</v>
      </c>
      <c r="D255" s="133"/>
      <c r="E255" s="133"/>
      <c r="F255" s="20"/>
      <c r="G255" s="21"/>
      <c r="H255" s="21"/>
      <c r="I255" s="20"/>
      <c r="J255" s="22"/>
      <c r="K255" s="23"/>
      <c r="L255" s="23"/>
      <c r="M255" s="24"/>
      <c r="N255" s="25"/>
      <c r="O255" s="25"/>
      <c r="P255" s="26"/>
      <c r="Q255" s="25"/>
      <c r="R255" s="25"/>
      <c r="S255" s="27"/>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28"/>
      <c r="BB255" s="29"/>
      <c r="BC255" s="30"/>
      <c r="IE255" s="32">
        <v>2</v>
      </c>
      <c r="IF255" s="32" t="s">
        <v>34</v>
      </c>
      <c r="IG255" s="32" t="s">
        <v>42</v>
      </c>
      <c r="IH255" s="32">
        <v>10</v>
      </c>
      <c r="II255" s="32" t="s">
        <v>37</v>
      </c>
    </row>
    <row r="256" spans="1:243" s="31" customFormat="1" ht="15">
      <c r="A256" s="102">
        <v>34.04</v>
      </c>
      <c r="B256" s="80" t="s">
        <v>694</v>
      </c>
      <c r="C256" s="19" t="s">
        <v>291</v>
      </c>
      <c r="D256" s="133"/>
      <c r="E256" s="133"/>
      <c r="F256" s="20"/>
      <c r="G256" s="21"/>
      <c r="H256" s="21"/>
      <c r="I256" s="20"/>
      <c r="J256" s="22"/>
      <c r="K256" s="23"/>
      <c r="L256" s="23"/>
      <c r="M256" s="24"/>
      <c r="N256" s="25"/>
      <c r="O256" s="25"/>
      <c r="P256" s="26"/>
      <c r="Q256" s="25"/>
      <c r="R256" s="25"/>
      <c r="S256" s="27"/>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28"/>
      <c r="BB256" s="29"/>
      <c r="BC256" s="30"/>
      <c r="IE256" s="32">
        <v>3</v>
      </c>
      <c r="IF256" s="32" t="s">
        <v>43</v>
      </c>
      <c r="IG256" s="32" t="s">
        <v>44</v>
      </c>
      <c r="IH256" s="32">
        <v>10</v>
      </c>
      <c r="II256" s="32" t="s">
        <v>37</v>
      </c>
    </row>
    <row r="257" spans="1:243" s="31" customFormat="1" ht="183" customHeight="1">
      <c r="A257" s="102">
        <v>34.05</v>
      </c>
      <c r="B257" s="79" t="s">
        <v>695</v>
      </c>
      <c r="C257" s="19" t="s">
        <v>292</v>
      </c>
      <c r="D257" s="133"/>
      <c r="E257" s="133"/>
      <c r="F257" s="20"/>
      <c r="G257" s="21"/>
      <c r="H257" s="21"/>
      <c r="I257" s="20"/>
      <c r="J257" s="22"/>
      <c r="K257" s="23"/>
      <c r="L257" s="23"/>
      <c r="M257" s="24"/>
      <c r="N257" s="25"/>
      <c r="O257" s="25"/>
      <c r="P257" s="26"/>
      <c r="Q257" s="25"/>
      <c r="R257" s="25"/>
      <c r="S257" s="27"/>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28"/>
      <c r="BB257" s="29"/>
      <c r="BC257" s="30"/>
      <c r="IE257" s="32">
        <v>1.01</v>
      </c>
      <c r="IF257" s="32" t="s">
        <v>39</v>
      </c>
      <c r="IG257" s="32" t="s">
        <v>35</v>
      </c>
      <c r="IH257" s="32">
        <v>123.223</v>
      </c>
      <c r="II257" s="32" t="s">
        <v>37</v>
      </c>
    </row>
    <row r="258" spans="1:243" s="31" customFormat="1" ht="15">
      <c r="A258" s="120">
        <v>34.06</v>
      </c>
      <c r="B258" s="84" t="s">
        <v>696</v>
      </c>
      <c r="C258" s="19" t="s">
        <v>293</v>
      </c>
      <c r="D258" s="133"/>
      <c r="E258" s="133"/>
      <c r="F258" s="20"/>
      <c r="G258" s="21"/>
      <c r="H258" s="21"/>
      <c r="I258" s="20"/>
      <c r="J258" s="22"/>
      <c r="K258" s="23"/>
      <c r="L258" s="23"/>
      <c r="M258" s="24"/>
      <c r="N258" s="25"/>
      <c r="O258" s="25"/>
      <c r="P258" s="26"/>
      <c r="Q258" s="25"/>
      <c r="R258" s="25"/>
      <c r="S258" s="27"/>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28"/>
      <c r="BB258" s="29"/>
      <c r="BC258" s="30"/>
      <c r="IE258" s="32">
        <v>1.02</v>
      </c>
      <c r="IF258" s="32" t="s">
        <v>40</v>
      </c>
      <c r="IG258" s="32" t="s">
        <v>41</v>
      </c>
      <c r="IH258" s="32">
        <v>213</v>
      </c>
      <c r="II258" s="32" t="s">
        <v>37</v>
      </c>
    </row>
    <row r="259" spans="1:243" s="31" customFormat="1" ht="63.75">
      <c r="A259" s="120">
        <v>34.07</v>
      </c>
      <c r="B259" s="79" t="s">
        <v>697</v>
      </c>
      <c r="C259" s="19" t="s">
        <v>294</v>
      </c>
      <c r="D259" s="133"/>
      <c r="E259" s="133"/>
      <c r="F259" s="20"/>
      <c r="G259" s="21"/>
      <c r="H259" s="21"/>
      <c r="I259" s="20"/>
      <c r="J259" s="22"/>
      <c r="K259" s="23"/>
      <c r="L259" s="23"/>
      <c r="M259" s="24"/>
      <c r="N259" s="25"/>
      <c r="O259" s="25"/>
      <c r="P259" s="26"/>
      <c r="Q259" s="25"/>
      <c r="R259" s="25"/>
      <c r="S259" s="27"/>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28"/>
      <c r="BB259" s="29"/>
      <c r="BC259" s="30"/>
      <c r="IE259" s="32">
        <v>2</v>
      </c>
      <c r="IF259" s="32" t="s">
        <v>34</v>
      </c>
      <c r="IG259" s="32" t="s">
        <v>42</v>
      </c>
      <c r="IH259" s="32">
        <v>10</v>
      </c>
      <c r="II259" s="32" t="s">
        <v>37</v>
      </c>
    </row>
    <row r="260" spans="1:243" s="31" customFormat="1" ht="15">
      <c r="A260" s="102">
        <v>34.08</v>
      </c>
      <c r="B260" s="79" t="s">
        <v>698</v>
      </c>
      <c r="C260" s="19" t="s">
        <v>295</v>
      </c>
      <c r="D260" s="133"/>
      <c r="E260" s="133"/>
      <c r="F260" s="20"/>
      <c r="G260" s="21"/>
      <c r="H260" s="21"/>
      <c r="I260" s="20"/>
      <c r="J260" s="22"/>
      <c r="K260" s="23"/>
      <c r="L260" s="23"/>
      <c r="M260" s="24"/>
      <c r="N260" s="25"/>
      <c r="O260" s="25"/>
      <c r="P260" s="26"/>
      <c r="Q260" s="25"/>
      <c r="R260" s="25"/>
      <c r="S260" s="27"/>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28"/>
      <c r="BB260" s="29"/>
      <c r="BC260" s="30"/>
      <c r="IE260" s="32">
        <v>1.02</v>
      </c>
      <c r="IF260" s="32" t="s">
        <v>40</v>
      </c>
      <c r="IG260" s="32" t="s">
        <v>41</v>
      </c>
      <c r="IH260" s="32">
        <v>213</v>
      </c>
      <c r="II260" s="32" t="s">
        <v>37</v>
      </c>
    </row>
    <row r="261" spans="1:243" s="31" customFormat="1" ht="15">
      <c r="A261" s="102">
        <v>34.09</v>
      </c>
      <c r="B261" s="79" t="s">
        <v>699</v>
      </c>
      <c r="C261" s="19" t="s">
        <v>296</v>
      </c>
      <c r="D261" s="133"/>
      <c r="E261" s="133"/>
      <c r="F261" s="20"/>
      <c r="G261" s="21"/>
      <c r="H261" s="21"/>
      <c r="I261" s="20"/>
      <c r="J261" s="22"/>
      <c r="K261" s="23"/>
      <c r="L261" s="23"/>
      <c r="M261" s="24"/>
      <c r="N261" s="25"/>
      <c r="O261" s="25"/>
      <c r="P261" s="26"/>
      <c r="Q261" s="25"/>
      <c r="R261" s="25"/>
      <c r="S261" s="27"/>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28"/>
      <c r="BB261" s="29"/>
      <c r="BC261" s="30"/>
      <c r="IE261" s="32">
        <v>2</v>
      </c>
      <c r="IF261" s="32" t="s">
        <v>34</v>
      </c>
      <c r="IG261" s="32" t="s">
        <v>42</v>
      </c>
      <c r="IH261" s="32">
        <v>10</v>
      </c>
      <c r="II261" s="32" t="s">
        <v>37</v>
      </c>
    </row>
    <row r="262" spans="1:243" s="31" customFormat="1" ht="15">
      <c r="A262" s="103">
        <v>34.1</v>
      </c>
      <c r="B262" s="79" t="s">
        <v>700</v>
      </c>
      <c r="C262" s="19" t="s">
        <v>297</v>
      </c>
      <c r="D262" s="133"/>
      <c r="E262" s="133"/>
      <c r="F262" s="20"/>
      <c r="G262" s="21"/>
      <c r="H262" s="21"/>
      <c r="I262" s="20"/>
      <c r="J262" s="22"/>
      <c r="K262" s="23"/>
      <c r="L262" s="23"/>
      <c r="M262" s="24"/>
      <c r="N262" s="25"/>
      <c r="O262" s="25"/>
      <c r="P262" s="26"/>
      <c r="Q262" s="25"/>
      <c r="R262" s="25"/>
      <c r="S262" s="27"/>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28"/>
      <c r="BB262" s="29"/>
      <c r="BC262" s="30"/>
      <c r="IE262" s="32">
        <v>3</v>
      </c>
      <c r="IF262" s="32" t="s">
        <v>43</v>
      </c>
      <c r="IG262" s="32" t="s">
        <v>44</v>
      </c>
      <c r="IH262" s="32">
        <v>10</v>
      </c>
      <c r="II262" s="32" t="s">
        <v>37</v>
      </c>
    </row>
    <row r="263" spans="1:243" s="31" customFormat="1" ht="25.5">
      <c r="A263" s="120">
        <v>34.11</v>
      </c>
      <c r="B263" s="84" t="s">
        <v>701</v>
      </c>
      <c r="C263" s="19" t="s">
        <v>298</v>
      </c>
      <c r="D263" s="139">
        <v>1</v>
      </c>
      <c r="E263" s="142" t="s">
        <v>866</v>
      </c>
      <c r="F263" s="66">
        <v>10</v>
      </c>
      <c r="G263" s="33"/>
      <c r="H263" s="33"/>
      <c r="I263" s="20" t="s">
        <v>38</v>
      </c>
      <c r="J263" s="22">
        <f>IF(I263="Less(-)",-1,1)</f>
        <v>1</v>
      </c>
      <c r="K263" s="23" t="s">
        <v>48</v>
      </c>
      <c r="L263" s="23" t="s">
        <v>7</v>
      </c>
      <c r="M263" s="65"/>
      <c r="N263" s="34"/>
      <c r="O263" s="34"/>
      <c r="P263" s="35"/>
      <c r="Q263" s="34"/>
      <c r="R263" s="34"/>
      <c r="S263" s="36"/>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63">
        <f t="shared" si="12"/>
        <v>0</v>
      </c>
      <c r="BB263" s="63">
        <f t="shared" si="13"/>
        <v>0</v>
      </c>
      <c r="BC263" s="30" t="str">
        <f t="shared" si="14"/>
        <v>INR Zero Only</v>
      </c>
      <c r="IE263" s="32">
        <v>1.01</v>
      </c>
      <c r="IF263" s="32" t="s">
        <v>39</v>
      </c>
      <c r="IG263" s="32" t="s">
        <v>35</v>
      </c>
      <c r="IH263" s="32">
        <v>123.223</v>
      </c>
      <c r="II263" s="32" t="s">
        <v>37</v>
      </c>
    </row>
    <row r="264" spans="1:243" s="31" customFormat="1" ht="15.75">
      <c r="A264" s="112">
        <v>35</v>
      </c>
      <c r="B264" s="83" t="s">
        <v>702</v>
      </c>
      <c r="C264" s="19" t="s">
        <v>299</v>
      </c>
      <c r="D264" s="133"/>
      <c r="E264" s="133"/>
      <c r="F264" s="20"/>
      <c r="G264" s="21"/>
      <c r="H264" s="21"/>
      <c r="I264" s="20"/>
      <c r="J264" s="22"/>
      <c r="K264" s="23"/>
      <c r="L264" s="23"/>
      <c r="M264" s="24"/>
      <c r="N264" s="25"/>
      <c r="O264" s="25"/>
      <c r="P264" s="26"/>
      <c r="Q264" s="25"/>
      <c r="R264" s="25"/>
      <c r="S264" s="27"/>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28"/>
      <c r="BB264" s="29"/>
      <c r="BC264" s="30"/>
      <c r="IE264" s="32">
        <v>1.02</v>
      </c>
      <c r="IF264" s="32" t="s">
        <v>40</v>
      </c>
      <c r="IG264" s="32" t="s">
        <v>41</v>
      </c>
      <c r="IH264" s="32">
        <v>213</v>
      </c>
      <c r="II264" s="32" t="s">
        <v>37</v>
      </c>
    </row>
    <row r="265" spans="1:243" s="31" customFormat="1" ht="89.25">
      <c r="A265" s="102">
        <v>35.01</v>
      </c>
      <c r="B265" s="79" t="s">
        <v>703</v>
      </c>
      <c r="C265" s="19" t="s">
        <v>300</v>
      </c>
      <c r="D265" s="140">
        <v>3</v>
      </c>
      <c r="E265" s="140" t="s">
        <v>871</v>
      </c>
      <c r="F265" s="66">
        <v>10</v>
      </c>
      <c r="G265" s="33"/>
      <c r="H265" s="33"/>
      <c r="I265" s="20" t="s">
        <v>38</v>
      </c>
      <c r="J265" s="22">
        <f>IF(I265="Less(-)",-1,1)</f>
        <v>1</v>
      </c>
      <c r="K265" s="23" t="s">
        <v>48</v>
      </c>
      <c r="L265" s="23" t="s">
        <v>7</v>
      </c>
      <c r="M265" s="65"/>
      <c r="N265" s="34"/>
      <c r="O265" s="34"/>
      <c r="P265" s="35"/>
      <c r="Q265" s="34"/>
      <c r="R265" s="34"/>
      <c r="S265" s="36"/>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63">
        <f t="shared" si="12"/>
        <v>0</v>
      </c>
      <c r="BB265" s="63">
        <f t="shared" si="13"/>
        <v>0</v>
      </c>
      <c r="BC265" s="30" t="str">
        <f t="shared" si="14"/>
        <v>INR Zero Only</v>
      </c>
      <c r="IE265" s="32">
        <v>2</v>
      </c>
      <c r="IF265" s="32" t="s">
        <v>34</v>
      </c>
      <c r="IG265" s="32" t="s">
        <v>42</v>
      </c>
      <c r="IH265" s="32">
        <v>10</v>
      </c>
      <c r="II265" s="32" t="s">
        <v>37</v>
      </c>
    </row>
    <row r="266" spans="1:243" s="31" customFormat="1" ht="15.75">
      <c r="A266" s="112">
        <v>36</v>
      </c>
      <c r="B266" s="83" t="s">
        <v>704</v>
      </c>
      <c r="C266" s="19" t="s">
        <v>301</v>
      </c>
      <c r="D266" s="133"/>
      <c r="E266" s="133"/>
      <c r="F266" s="20"/>
      <c r="G266" s="21"/>
      <c r="H266" s="21"/>
      <c r="I266" s="20"/>
      <c r="J266" s="22"/>
      <c r="K266" s="23"/>
      <c r="L266" s="23"/>
      <c r="M266" s="24"/>
      <c r="N266" s="25"/>
      <c r="O266" s="25"/>
      <c r="P266" s="26"/>
      <c r="Q266" s="25"/>
      <c r="R266" s="25"/>
      <c r="S266" s="27"/>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28"/>
      <c r="BB266" s="29"/>
      <c r="BC266" s="30"/>
      <c r="IE266" s="32">
        <v>3</v>
      </c>
      <c r="IF266" s="32" t="s">
        <v>43</v>
      </c>
      <c r="IG266" s="32" t="s">
        <v>44</v>
      </c>
      <c r="IH266" s="32">
        <v>10</v>
      </c>
      <c r="II266" s="32" t="s">
        <v>37</v>
      </c>
    </row>
    <row r="267" spans="1:243" s="31" customFormat="1" ht="63.75">
      <c r="A267" s="102">
        <v>36.01</v>
      </c>
      <c r="B267" s="79" t="s">
        <v>705</v>
      </c>
      <c r="C267" s="19" t="s">
        <v>302</v>
      </c>
      <c r="D267" s="133"/>
      <c r="E267" s="133"/>
      <c r="F267" s="20"/>
      <c r="G267" s="21"/>
      <c r="H267" s="21"/>
      <c r="I267" s="20"/>
      <c r="J267" s="22"/>
      <c r="K267" s="23"/>
      <c r="L267" s="23"/>
      <c r="M267" s="24"/>
      <c r="N267" s="25"/>
      <c r="O267" s="25"/>
      <c r="P267" s="26"/>
      <c r="Q267" s="25"/>
      <c r="R267" s="25"/>
      <c r="S267" s="27"/>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28"/>
      <c r="BB267" s="29"/>
      <c r="BC267" s="30"/>
      <c r="IE267" s="32">
        <v>1.01</v>
      </c>
      <c r="IF267" s="32" t="s">
        <v>39</v>
      </c>
      <c r="IG267" s="32" t="s">
        <v>35</v>
      </c>
      <c r="IH267" s="32">
        <v>123.223</v>
      </c>
      <c r="II267" s="32" t="s">
        <v>37</v>
      </c>
    </row>
    <row r="268" spans="1:243" s="31" customFormat="1" ht="15">
      <c r="A268" s="102">
        <v>36.02</v>
      </c>
      <c r="B268" s="79" t="s">
        <v>706</v>
      </c>
      <c r="C268" s="19" t="s">
        <v>303</v>
      </c>
      <c r="D268" s="140">
        <v>20</v>
      </c>
      <c r="E268" s="140" t="s">
        <v>872</v>
      </c>
      <c r="F268" s="66">
        <v>10</v>
      </c>
      <c r="G268" s="33"/>
      <c r="H268" s="33"/>
      <c r="I268" s="20" t="s">
        <v>38</v>
      </c>
      <c r="J268" s="22">
        <f>IF(I268="Less(-)",-1,1)</f>
        <v>1</v>
      </c>
      <c r="K268" s="23" t="s">
        <v>48</v>
      </c>
      <c r="L268" s="23" t="s">
        <v>7</v>
      </c>
      <c r="M268" s="65"/>
      <c r="N268" s="34"/>
      <c r="O268" s="34"/>
      <c r="P268" s="35"/>
      <c r="Q268" s="34"/>
      <c r="R268" s="34"/>
      <c r="S268" s="36"/>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63">
        <f t="shared" si="12"/>
        <v>0</v>
      </c>
      <c r="BB268" s="63">
        <f t="shared" si="13"/>
        <v>0</v>
      </c>
      <c r="BC268" s="30" t="str">
        <f t="shared" si="14"/>
        <v>INR Zero Only</v>
      </c>
      <c r="IE268" s="32">
        <v>1.02</v>
      </c>
      <c r="IF268" s="32" t="s">
        <v>40</v>
      </c>
      <c r="IG268" s="32" t="s">
        <v>41</v>
      </c>
      <c r="IH268" s="32">
        <v>213</v>
      </c>
      <c r="II268" s="32" t="s">
        <v>37</v>
      </c>
    </row>
    <row r="269" spans="1:243" s="31" customFormat="1" ht="15">
      <c r="A269" s="102">
        <v>36.03</v>
      </c>
      <c r="B269" s="79" t="s">
        <v>707</v>
      </c>
      <c r="C269" s="19" t="s">
        <v>304</v>
      </c>
      <c r="D269" s="140">
        <v>20</v>
      </c>
      <c r="E269" s="140" t="s">
        <v>872</v>
      </c>
      <c r="F269" s="66">
        <v>100</v>
      </c>
      <c r="G269" s="33"/>
      <c r="H269" s="33"/>
      <c r="I269" s="20" t="s">
        <v>38</v>
      </c>
      <c r="J269" s="22">
        <f>IF(I269="Less(-)",-1,1)</f>
        <v>1</v>
      </c>
      <c r="K269" s="23" t="s">
        <v>48</v>
      </c>
      <c r="L269" s="23" t="s">
        <v>7</v>
      </c>
      <c r="M269" s="65"/>
      <c r="N269" s="34"/>
      <c r="O269" s="34"/>
      <c r="P269" s="35"/>
      <c r="Q269" s="34"/>
      <c r="R269" s="34"/>
      <c r="S269" s="36"/>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63">
        <f t="shared" si="12"/>
        <v>0</v>
      </c>
      <c r="BB269" s="63">
        <f t="shared" si="13"/>
        <v>0</v>
      </c>
      <c r="BC269" s="30" t="str">
        <f t="shared" si="14"/>
        <v>INR Zero Only</v>
      </c>
      <c r="IE269" s="32">
        <v>1.02</v>
      </c>
      <c r="IF269" s="32" t="s">
        <v>40</v>
      </c>
      <c r="IG269" s="32" t="s">
        <v>41</v>
      </c>
      <c r="IH269" s="32">
        <v>213</v>
      </c>
      <c r="II269" s="32" t="s">
        <v>37</v>
      </c>
    </row>
    <row r="270" spans="1:243" s="31" customFormat="1" ht="15">
      <c r="A270" s="102">
        <v>36.04</v>
      </c>
      <c r="B270" s="79" t="s">
        <v>708</v>
      </c>
      <c r="C270" s="19" t="s">
        <v>305</v>
      </c>
      <c r="D270" s="143">
        <v>100</v>
      </c>
      <c r="E270" s="140" t="s">
        <v>872</v>
      </c>
      <c r="F270" s="66">
        <v>10</v>
      </c>
      <c r="G270" s="33"/>
      <c r="H270" s="33"/>
      <c r="I270" s="20" t="s">
        <v>38</v>
      </c>
      <c r="J270" s="22">
        <f>IF(I270="Less(-)",-1,1)</f>
        <v>1</v>
      </c>
      <c r="K270" s="23" t="s">
        <v>48</v>
      </c>
      <c r="L270" s="23" t="s">
        <v>7</v>
      </c>
      <c r="M270" s="65"/>
      <c r="N270" s="34"/>
      <c r="O270" s="34"/>
      <c r="P270" s="35"/>
      <c r="Q270" s="34"/>
      <c r="R270" s="34"/>
      <c r="S270" s="36"/>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63">
        <f t="shared" si="12"/>
        <v>0</v>
      </c>
      <c r="BB270" s="63">
        <f t="shared" si="13"/>
        <v>0</v>
      </c>
      <c r="BC270" s="30" t="str">
        <f t="shared" si="14"/>
        <v>INR Zero Only</v>
      </c>
      <c r="IE270" s="32">
        <v>2</v>
      </c>
      <c r="IF270" s="32" t="s">
        <v>34</v>
      </c>
      <c r="IG270" s="32" t="s">
        <v>42</v>
      </c>
      <c r="IH270" s="32">
        <v>10</v>
      </c>
      <c r="II270" s="32" t="s">
        <v>37</v>
      </c>
    </row>
    <row r="271" spans="1:243" s="31" customFormat="1" ht="15">
      <c r="A271" s="102">
        <v>36.05</v>
      </c>
      <c r="B271" s="79" t="s">
        <v>709</v>
      </c>
      <c r="C271" s="19" t="s">
        <v>306</v>
      </c>
      <c r="D271" s="143">
        <v>20</v>
      </c>
      <c r="E271" s="140" t="s">
        <v>872</v>
      </c>
      <c r="F271" s="66">
        <v>10</v>
      </c>
      <c r="G271" s="33"/>
      <c r="H271" s="33"/>
      <c r="I271" s="20" t="s">
        <v>38</v>
      </c>
      <c r="J271" s="22">
        <f>IF(I271="Less(-)",-1,1)</f>
        <v>1</v>
      </c>
      <c r="K271" s="23" t="s">
        <v>48</v>
      </c>
      <c r="L271" s="23" t="s">
        <v>7</v>
      </c>
      <c r="M271" s="65"/>
      <c r="N271" s="34"/>
      <c r="O271" s="34"/>
      <c r="P271" s="35"/>
      <c r="Q271" s="34"/>
      <c r="R271" s="34"/>
      <c r="S271" s="36"/>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63">
        <f t="shared" si="12"/>
        <v>0</v>
      </c>
      <c r="BB271" s="63">
        <f t="shared" si="13"/>
        <v>0</v>
      </c>
      <c r="BC271" s="30" t="str">
        <f t="shared" si="14"/>
        <v>INR Zero Only</v>
      </c>
      <c r="IE271" s="32">
        <v>3</v>
      </c>
      <c r="IF271" s="32" t="s">
        <v>43</v>
      </c>
      <c r="IG271" s="32" t="s">
        <v>44</v>
      </c>
      <c r="IH271" s="32">
        <v>10</v>
      </c>
      <c r="II271" s="32" t="s">
        <v>37</v>
      </c>
    </row>
    <row r="272" spans="1:243" s="31" customFormat="1" ht="15">
      <c r="A272" s="102">
        <v>36.06</v>
      </c>
      <c r="B272" s="79" t="s">
        <v>710</v>
      </c>
      <c r="C272" s="19" t="s">
        <v>307</v>
      </c>
      <c r="D272" s="143">
        <v>20</v>
      </c>
      <c r="E272" s="140" t="s">
        <v>872</v>
      </c>
      <c r="F272" s="66">
        <v>10</v>
      </c>
      <c r="G272" s="33"/>
      <c r="H272" s="33"/>
      <c r="I272" s="20" t="s">
        <v>38</v>
      </c>
      <c r="J272" s="22">
        <f>IF(I272="Less(-)",-1,1)</f>
        <v>1</v>
      </c>
      <c r="K272" s="23" t="s">
        <v>48</v>
      </c>
      <c r="L272" s="23" t="s">
        <v>7</v>
      </c>
      <c r="M272" s="65"/>
      <c r="N272" s="34"/>
      <c r="O272" s="34"/>
      <c r="P272" s="35"/>
      <c r="Q272" s="34"/>
      <c r="R272" s="34"/>
      <c r="S272" s="36"/>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63">
        <f t="shared" si="12"/>
        <v>0</v>
      </c>
      <c r="BB272" s="63">
        <f t="shared" si="13"/>
        <v>0</v>
      </c>
      <c r="BC272" s="30" t="str">
        <f t="shared" si="14"/>
        <v>INR Zero Only</v>
      </c>
      <c r="IE272" s="32">
        <v>1.01</v>
      </c>
      <c r="IF272" s="32" t="s">
        <v>39</v>
      </c>
      <c r="IG272" s="32" t="s">
        <v>35</v>
      </c>
      <c r="IH272" s="32">
        <v>123.223</v>
      </c>
      <c r="II272" s="32" t="s">
        <v>37</v>
      </c>
    </row>
    <row r="273" spans="1:243" s="31" customFormat="1" ht="15.75">
      <c r="A273" s="112">
        <v>37</v>
      </c>
      <c r="B273" s="83" t="s">
        <v>711</v>
      </c>
      <c r="C273" s="19" t="s">
        <v>308</v>
      </c>
      <c r="D273" s="133"/>
      <c r="E273" s="133"/>
      <c r="F273" s="20"/>
      <c r="G273" s="21"/>
      <c r="H273" s="21"/>
      <c r="I273" s="20"/>
      <c r="J273" s="22"/>
      <c r="K273" s="23"/>
      <c r="L273" s="23"/>
      <c r="M273" s="24"/>
      <c r="N273" s="25"/>
      <c r="O273" s="25"/>
      <c r="P273" s="26"/>
      <c r="Q273" s="25"/>
      <c r="R273" s="25"/>
      <c r="S273" s="27"/>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28"/>
      <c r="BB273" s="29"/>
      <c r="BC273" s="30"/>
      <c r="IE273" s="32">
        <v>1.02</v>
      </c>
      <c r="IF273" s="32" t="s">
        <v>40</v>
      </c>
      <c r="IG273" s="32" t="s">
        <v>41</v>
      </c>
      <c r="IH273" s="32">
        <v>213</v>
      </c>
      <c r="II273" s="32" t="s">
        <v>37</v>
      </c>
    </row>
    <row r="274" spans="1:243" s="31" customFormat="1" ht="25.5">
      <c r="A274" s="117">
        <v>37.01</v>
      </c>
      <c r="B274" s="79" t="s">
        <v>712</v>
      </c>
      <c r="C274" s="19" t="s">
        <v>309</v>
      </c>
      <c r="D274" s="133"/>
      <c r="E274" s="133"/>
      <c r="F274" s="20"/>
      <c r="G274" s="21"/>
      <c r="H274" s="21"/>
      <c r="I274" s="20"/>
      <c r="J274" s="22"/>
      <c r="K274" s="23"/>
      <c r="L274" s="23"/>
      <c r="M274" s="24"/>
      <c r="N274" s="25"/>
      <c r="O274" s="25"/>
      <c r="P274" s="26"/>
      <c r="Q274" s="25"/>
      <c r="R274" s="25"/>
      <c r="S274" s="27"/>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28"/>
      <c r="BB274" s="29"/>
      <c r="BC274" s="30"/>
      <c r="IE274" s="32">
        <v>2</v>
      </c>
      <c r="IF274" s="32" t="s">
        <v>34</v>
      </c>
      <c r="IG274" s="32" t="s">
        <v>42</v>
      </c>
      <c r="IH274" s="32">
        <v>10</v>
      </c>
      <c r="II274" s="32" t="s">
        <v>37</v>
      </c>
    </row>
    <row r="275" spans="1:243" s="31" customFormat="1" ht="15">
      <c r="A275" s="102">
        <v>37.02</v>
      </c>
      <c r="B275" s="79" t="s">
        <v>708</v>
      </c>
      <c r="C275" s="19" t="s">
        <v>310</v>
      </c>
      <c r="D275" s="140">
        <v>2</v>
      </c>
      <c r="E275" s="140" t="s">
        <v>864</v>
      </c>
      <c r="F275" s="66">
        <v>10</v>
      </c>
      <c r="G275" s="33"/>
      <c r="H275" s="33"/>
      <c r="I275" s="20" t="s">
        <v>38</v>
      </c>
      <c r="J275" s="22">
        <f>IF(I275="Less(-)",-1,1)</f>
        <v>1</v>
      </c>
      <c r="K275" s="23" t="s">
        <v>48</v>
      </c>
      <c r="L275" s="23" t="s">
        <v>7</v>
      </c>
      <c r="M275" s="65"/>
      <c r="N275" s="34"/>
      <c r="O275" s="34"/>
      <c r="P275" s="35"/>
      <c r="Q275" s="34"/>
      <c r="R275" s="34"/>
      <c r="S275" s="36"/>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63">
        <f t="shared" si="12"/>
        <v>0</v>
      </c>
      <c r="BB275" s="63">
        <f t="shared" si="13"/>
        <v>0</v>
      </c>
      <c r="BC275" s="30" t="str">
        <f t="shared" si="14"/>
        <v>INR Zero Only</v>
      </c>
      <c r="IE275" s="32">
        <v>3</v>
      </c>
      <c r="IF275" s="32" t="s">
        <v>43</v>
      </c>
      <c r="IG275" s="32" t="s">
        <v>44</v>
      </c>
      <c r="IH275" s="32">
        <v>10</v>
      </c>
      <c r="II275" s="32" t="s">
        <v>37</v>
      </c>
    </row>
    <row r="276" spans="1:243" s="31" customFormat="1" ht="15">
      <c r="A276" s="102">
        <v>37.03</v>
      </c>
      <c r="B276" s="79" t="s">
        <v>709</v>
      </c>
      <c r="C276" s="19" t="s">
        <v>311</v>
      </c>
      <c r="D276" s="140">
        <v>6</v>
      </c>
      <c r="E276" s="140" t="s">
        <v>864</v>
      </c>
      <c r="F276" s="66">
        <v>10</v>
      </c>
      <c r="G276" s="33"/>
      <c r="H276" s="33"/>
      <c r="I276" s="20" t="s">
        <v>38</v>
      </c>
      <c r="J276" s="22">
        <f>IF(I276="Less(-)",-1,1)</f>
        <v>1</v>
      </c>
      <c r="K276" s="23" t="s">
        <v>48</v>
      </c>
      <c r="L276" s="23" t="s">
        <v>7</v>
      </c>
      <c r="M276" s="65"/>
      <c r="N276" s="34"/>
      <c r="O276" s="34"/>
      <c r="P276" s="35"/>
      <c r="Q276" s="34"/>
      <c r="R276" s="34"/>
      <c r="S276" s="36"/>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63">
        <f t="shared" si="12"/>
        <v>0</v>
      </c>
      <c r="BB276" s="63">
        <f t="shared" si="13"/>
        <v>0</v>
      </c>
      <c r="BC276" s="30" t="str">
        <f t="shared" si="14"/>
        <v>INR Zero Only</v>
      </c>
      <c r="IE276" s="32">
        <v>1.01</v>
      </c>
      <c r="IF276" s="32" t="s">
        <v>39</v>
      </c>
      <c r="IG276" s="32" t="s">
        <v>35</v>
      </c>
      <c r="IH276" s="32">
        <v>123.223</v>
      </c>
      <c r="II276" s="32" t="s">
        <v>37</v>
      </c>
    </row>
    <row r="277" spans="1:243" s="31" customFormat="1" ht="15">
      <c r="A277" s="102">
        <v>37.04</v>
      </c>
      <c r="B277" s="79" t="s">
        <v>710</v>
      </c>
      <c r="C277" s="19" t="s">
        <v>312</v>
      </c>
      <c r="D277" s="140">
        <v>2</v>
      </c>
      <c r="E277" s="140" t="s">
        <v>864</v>
      </c>
      <c r="F277" s="66">
        <v>10</v>
      </c>
      <c r="G277" s="33"/>
      <c r="H277" s="33"/>
      <c r="I277" s="20" t="s">
        <v>38</v>
      </c>
      <c r="J277" s="22">
        <f>IF(I277="Less(-)",-1,1)</f>
        <v>1</v>
      </c>
      <c r="K277" s="23" t="s">
        <v>48</v>
      </c>
      <c r="L277" s="23" t="s">
        <v>7</v>
      </c>
      <c r="M277" s="65"/>
      <c r="N277" s="34"/>
      <c r="O277" s="34"/>
      <c r="P277" s="35"/>
      <c r="Q277" s="34"/>
      <c r="R277" s="34"/>
      <c r="S277" s="36"/>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63">
        <f t="shared" si="12"/>
        <v>0</v>
      </c>
      <c r="BB277" s="63">
        <f t="shared" si="13"/>
        <v>0</v>
      </c>
      <c r="BC277" s="30" t="str">
        <f t="shared" si="14"/>
        <v>INR Zero Only</v>
      </c>
      <c r="IE277" s="32">
        <v>1.02</v>
      </c>
      <c r="IF277" s="32" t="s">
        <v>40</v>
      </c>
      <c r="IG277" s="32" t="s">
        <v>41</v>
      </c>
      <c r="IH277" s="32">
        <v>213</v>
      </c>
      <c r="II277" s="32" t="s">
        <v>37</v>
      </c>
    </row>
    <row r="278" spans="1:243" s="31" customFormat="1" ht="15.75">
      <c r="A278" s="112">
        <v>38</v>
      </c>
      <c r="B278" s="83" t="s">
        <v>713</v>
      </c>
      <c r="C278" s="19" t="s">
        <v>313</v>
      </c>
      <c r="D278" s="133"/>
      <c r="E278" s="133"/>
      <c r="F278" s="20"/>
      <c r="G278" s="21"/>
      <c r="H278" s="21"/>
      <c r="I278" s="20"/>
      <c r="J278" s="22"/>
      <c r="K278" s="23"/>
      <c r="L278" s="23"/>
      <c r="M278" s="24"/>
      <c r="N278" s="25"/>
      <c r="O278" s="25"/>
      <c r="P278" s="26"/>
      <c r="Q278" s="25"/>
      <c r="R278" s="25"/>
      <c r="S278" s="27"/>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28"/>
      <c r="BB278" s="29"/>
      <c r="BC278" s="30"/>
      <c r="IE278" s="32">
        <v>2</v>
      </c>
      <c r="IF278" s="32" t="s">
        <v>34</v>
      </c>
      <c r="IG278" s="32" t="s">
        <v>42</v>
      </c>
      <c r="IH278" s="32">
        <v>10</v>
      </c>
      <c r="II278" s="32" t="s">
        <v>37</v>
      </c>
    </row>
    <row r="279" spans="1:243" s="31" customFormat="1" ht="51">
      <c r="A279" s="102">
        <v>38.01</v>
      </c>
      <c r="B279" s="79" t="s">
        <v>714</v>
      </c>
      <c r="C279" s="19" t="s">
        <v>314</v>
      </c>
      <c r="D279" s="133"/>
      <c r="E279" s="133"/>
      <c r="F279" s="20"/>
      <c r="G279" s="21"/>
      <c r="H279" s="21"/>
      <c r="I279" s="20"/>
      <c r="J279" s="22"/>
      <c r="K279" s="23"/>
      <c r="L279" s="23"/>
      <c r="M279" s="24"/>
      <c r="N279" s="25"/>
      <c r="O279" s="25"/>
      <c r="P279" s="26"/>
      <c r="Q279" s="25"/>
      <c r="R279" s="25"/>
      <c r="S279" s="27"/>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28"/>
      <c r="BB279" s="29"/>
      <c r="BC279" s="30"/>
      <c r="IE279" s="32">
        <v>1.02</v>
      </c>
      <c r="IF279" s="32" t="s">
        <v>40</v>
      </c>
      <c r="IG279" s="32" t="s">
        <v>41</v>
      </c>
      <c r="IH279" s="32">
        <v>213</v>
      </c>
      <c r="II279" s="32" t="s">
        <v>37</v>
      </c>
    </row>
    <row r="280" spans="1:243" s="31" customFormat="1" ht="15">
      <c r="A280" s="102">
        <v>38.02</v>
      </c>
      <c r="B280" s="79" t="s">
        <v>710</v>
      </c>
      <c r="C280" s="19" t="s">
        <v>315</v>
      </c>
      <c r="D280" s="140">
        <v>100</v>
      </c>
      <c r="E280" s="140" t="s">
        <v>873</v>
      </c>
      <c r="F280" s="66">
        <v>10</v>
      </c>
      <c r="G280" s="33"/>
      <c r="H280" s="33"/>
      <c r="I280" s="20" t="s">
        <v>38</v>
      </c>
      <c r="J280" s="22">
        <f>IF(I280="Less(-)",-1,1)</f>
        <v>1</v>
      </c>
      <c r="K280" s="23" t="s">
        <v>48</v>
      </c>
      <c r="L280" s="23" t="s">
        <v>7</v>
      </c>
      <c r="M280" s="65"/>
      <c r="N280" s="34"/>
      <c r="O280" s="34"/>
      <c r="P280" s="35"/>
      <c r="Q280" s="34"/>
      <c r="R280" s="34"/>
      <c r="S280" s="36"/>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63">
        <f>total_amount_ba($B$2,$D$2,D280,F280,J280,K280,M280)</f>
        <v>0</v>
      </c>
      <c r="BB280" s="63">
        <f>BA280+SUM(N280:AZ280)</f>
        <v>0</v>
      </c>
      <c r="BC280" s="30" t="str">
        <f>SpellNumber(L280,BB280)</f>
        <v>INR Zero Only</v>
      </c>
      <c r="IE280" s="32">
        <v>2</v>
      </c>
      <c r="IF280" s="32" t="s">
        <v>34</v>
      </c>
      <c r="IG280" s="32" t="s">
        <v>42</v>
      </c>
      <c r="IH280" s="32">
        <v>10</v>
      </c>
      <c r="II280" s="32" t="s">
        <v>37</v>
      </c>
    </row>
    <row r="281" spans="1:243" s="31" customFormat="1" ht="15">
      <c r="A281" s="102">
        <v>38.03</v>
      </c>
      <c r="B281" s="79" t="s">
        <v>715</v>
      </c>
      <c r="C281" s="19" t="s">
        <v>316</v>
      </c>
      <c r="D281" s="140">
        <v>100</v>
      </c>
      <c r="E281" s="140" t="s">
        <v>873</v>
      </c>
      <c r="F281" s="66">
        <v>10</v>
      </c>
      <c r="G281" s="33"/>
      <c r="H281" s="33"/>
      <c r="I281" s="20" t="s">
        <v>38</v>
      </c>
      <c r="J281" s="22">
        <f>IF(I281="Less(-)",-1,1)</f>
        <v>1</v>
      </c>
      <c r="K281" s="23" t="s">
        <v>48</v>
      </c>
      <c r="L281" s="23" t="s">
        <v>7</v>
      </c>
      <c r="M281" s="65"/>
      <c r="N281" s="34"/>
      <c r="O281" s="34"/>
      <c r="P281" s="35"/>
      <c r="Q281" s="34"/>
      <c r="R281" s="34"/>
      <c r="S281" s="36"/>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63">
        <f>total_amount_ba($B$2,$D$2,D281,F281,J281,K281,M281)</f>
        <v>0</v>
      </c>
      <c r="BB281" s="63">
        <f>BA281+SUM(N281:AZ281)</f>
        <v>0</v>
      </c>
      <c r="BC281" s="30" t="str">
        <f>SpellNumber(L281,BB281)</f>
        <v>INR Zero Only</v>
      </c>
      <c r="IE281" s="32">
        <v>3</v>
      </c>
      <c r="IF281" s="32" t="s">
        <v>43</v>
      </c>
      <c r="IG281" s="32" t="s">
        <v>44</v>
      </c>
      <c r="IH281" s="32">
        <v>10</v>
      </c>
      <c r="II281" s="32" t="s">
        <v>37</v>
      </c>
    </row>
    <row r="282" spans="1:243" s="31" customFormat="1" ht="15.75">
      <c r="A282" s="112">
        <v>39</v>
      </c>
      <c r="B282" s="83" t="s">
        <v>716</v>
      </c>
      <c r="C282" s="19" t="s">
        <v>317</v>
      </c>
      <c r="D282" s="133"/>
      <c r="E282" s="133"/>
      <c r="F282" s="20"/>
      <c r="G282" s="21"/>
      <c r="H282" s="21"/>
      <c r="I282" s="20"/>
      <c r="J282" s="22"/>
      <c r="K282" s="23"/>
      <c r="L282" s="23"/>
      <c r="M282" s="24"/>
      <c r="N282" s="25"/>
      <c r="O282" s="25"/>
      <c r="P282" s="26"/>
      <c r="Q282" s="25"/>
      <c r="R282" s="25"/>
      <c r="S282" s="27"/>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28"/>
      <c r="BB282" s="29"/>
      <c r="BC282" s="30"/>
      <c r="IE282" s="32">
        <v>1.01</v>
      </c>
      <c r="IF282" s="32" t="s">
        <v>39</v>
      </c>
      <c r="IG282" s="32" t="s">
        <v>35</v>
      </c>
      <c r="IH282" s="32">
        <v>123.223</v>
      </c>
      <c r="II282" s="32" t="s">
        <v>37</v>
      </c>
    </row>
    <row r="283" spans="1:243" s="31" customFormat="1" ht="82.5" customHeight="1">
      <c r="A283" s="113">
        <v>39.01</v>
      </c>
      <c r="B283" s="79" t="s">
        <v>717</v>
      </c>
      <c r="C283" s="19" t="s">
        <v>318</v>
      </c>
      <c r="D283" s="133"/>
      <c r="E283" s="133"/>
      <c r="F283" s="20"/>
      <c r="G283" s="21"/>
      <c r="H283" s="21"/>
      <c r="I283" s="20"/>
      <c r="J283" s="22"/>
      <c r="K283" s="23"/>
      <c r="L283" s="23"/>
      <c r="M283" s="24"/>
      <c r="N283" s="25"/>
      <c r="O283" s="25"/>
      <c r="P283" s="26"/>
      <c r="Q283" s="25"/>
      <c r="R283" s="25"/>
      <c r="S283" s="27"/>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28"/>
      <c r="BB283" s="29"/>
      <c r="BC283" s="30"/>
      <c r="IE283" s="32">
        <v>1.02</v>
      </c>
      <c r="IF283" s="32" t="s">
        <v>40</v>
      </c>
      <c r="IG283" s="32" t="s">
        <v>41</v>
      </c>
      <c r="IH283" s="32">
        <v>213</v>
      </c>
      <c r="II283" s="32" t="s">
        <v>37</v>
      </c>
    </row>
    <row r="284" spans="1:243" s="31" customFormat="1" ht="15">
      <c r="A284" s="113">
        <v>39.02</v>
      </c>
      <c r="B284" s="79" t="s">
        <v>718</v>
      </c>
      <c r="C284" s="19" t="s">
        <v>319</v>
      </c>
      <c r="D284" s="141">
        <v>2</v>
      </c>
      <c r="E284" s="141" t="s">
        <v>869</v>
      </c>
      <c r="F284" s="66">
        <v>10</v>
      </c>
      <c r="G284" s="33"/>
      <c r="H284" s="33"/>
      <c r="I284" s="20" t="s">
        <v>38</v>
      </c>
      <c r="J284" s="22">
        <f>IF(I284="Less(-)",-1,1)</f>
        <v>1</v>
      </c>
      <c r="K284" s="23" t="s">
        <v>48</v>
      </c>
      <c r="L284" s="23" t="s">
        <v>7</v>
      </c>
      <c r="M284" s="65"/>
      <c r="N284" s="34"/>
      <c r="O284" s="34"/>
      <c r="P284" s="35"/>
      <c r="Q284" s="34"/>
      <c r="R284" s="34"/>
      <c r="S284" s="36"/>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63">
        <f>total_amount_ba($B$2,$D$2,D284,F284,J284,K284,M284)</f>
        <v>0</v>
      </c>
      <c r="BB284" s="63">
        <f>BA284+SUM(N284:AZ284)</f>
        <v>0</v>
      </c>
      <c r="BC284" s="30" t="str">
        <f>SpellNumber(L284,BB284)</f>
        <v>INR Zero Only</v>
      </c>
      <c r="IE284" s="32">
        <v>2</v>
      </c>
      <c r="IF284" s="32" t="s">
        <v>34</v>
      </c>
      <c r="IG284" s="32" t="s">
        <v>42</v>
      </c>
      <c r="IH284" s="32">
        <v>10</v>
      </c>
      <c r="II284" s="32" t="s">
        <v>37</v>
      </c>
    </row>
    <row r="285" spans="1:243" s="31" customFormat="1" ht="15">
      <c r="A285" s="113">
        <v>39.03</v>
      </c>
      <c r="B285" s="79" t="s">
        <v>719</v>
      </c>
      <c r="C285" s="19" t="s">
        <v>320</v>
      </c>
      <c r="D285" s="141">
        <v>2</v>
      </c>
      <c r="E285" s="141" t="s">
        <v>869</v>
      </c>
      <c r="F285" s="66">
        <v>10</v>
      </c>
      <c r="G285" s="33"/>
      <c r="H285" s="33"/>
      <c r="I285" s="20" t="s">
        <v>38</v>
      </c>
      <c r="J285" s="22">
        <f>IF(I285="Less(-)",-1,1)</f>
        <v>1</v>
      </c>
      <c r="K285" s="23" t="s">
        <v>48</v>
      </c>
      <c r="L285" s="23" t="s">
        <v>7</v>
      </c>
      <c r="M285" s="65"/>
      <c r="N285" s="34"/>
      <c r="O285" s="34"/>
      <c r="P285" s="35"/>
      <c r="Q285" s="34"/>
      <c r="R285" s="34"/>
      <c r="S285" s="36"/>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63">
        <f>total_amount_ba($B$2,$D$2,D285,F285,J285,K285,M285)</f>
        <v>0</v>
      </c>
      <c r="BB285" s="63">
        <f>BA285+SUM(N285:AZ285)</f>
        <v>0</v>
      </c>
      <c r="BC285" s="30" t="str">
        <f>SpellNumber(L285,BB285)</f>
        <v>INR Zero Only</v>
      </c>
      <c r="IE285" s="32">
        <v>3</v>
      </c>
      <c r="IF285" s="32" t="s">
        <v>43</v>
      </c>
      <c r="IG285" s="32" t="s">
        <v>44</v>
      </c>
      <c r="IH285" s="32">
        <v>10</v>
      </c>
      <c r="II285" s="32" t="s">
        <v>37</v>
      </c>
    </row>
    <row r="286" spans="1:243" s="31" customFormat="1" ht="15">
      <c r="A286" s="113">
        <v>39.04</v>
      </c>
      <c r="B286" s="79" t="s">
        <v>720</v>
      </c>
      <c r="C286" s="19" t="s">
        <v>321</v>
      </c>
      <c r="D286" s="141">
        <v>2</v>
      </c>
      <c r="E286" s="141" t="s">
        <v>869</v>
      </c>
      <c r="F286" s="66">
        <v>10</v>
      </c>
      <c r="G286" s="33"/>
      <c r="H286" s="33"/>
      <c r="I286" s="20" t="s">
        <v>38</v>
      </c>
      <c r="J286" s="22">
        <f>IF(I286="Less(-)",-1,1)</f>
        <v>1</v>
      </c>
      <c r="K286" s="23" t="s">
        <v>48</v>
      </c>
      <c r="L286" s="23" t="s">
        <v>7</v>
      </c>
      <c r="M286" s="65"/>
      <c r="N286" s="34"/>
      <c r="O286" s="34"/>
      <c r="P286" s="35"/>
      <c r="Q286" s="34"/>
      <c r="R286" s="34"/>
      <c r="S286" s="36"/>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63">
        <f>total_amount_ba($B$2,$D$2,D286,F286,J286,K286,M286)</f>
        <v>0</v>
      </c>
      <c r="BB286" s="63">
        <f>BA286+SUM(N286:AZ286)</f>
        <v>0</v>
      </c>
      <c r="BC286" s="30" t="str">
        <f>SpellNumber(L286,BB286)</f>
        <v>INR Zero Only</v>
      </c>
      <c r="IE286" s="32">
        <v>1.01</v>
      </c>
      <c r="IF286" s="32" t="s">
        <v>39</v>
      </c>
      <c r="IG286" s="32" t="s">
        <v>35</v>
      </c>
      <c r="IH286" s="32">
        <v>123.223</v>
      </c>
      <c r="II286" s="32" t="s">
        <v>37</v>
      </c>
    </row>
    <row r="287" spans="1:243" s="31" customFormat="1" ht="15">
      <c r="A287" s="113">
        <v>39.05</v>
      </c>
      <c r="B287" s="79" t="s">
        <v>651</v>
      </c>
      <c r="C287" s="19" t="s">
        <v>322</v>
      </c>
      <c r="D287" s="141">
        <v>2</v>
      </c>
      <c r="E287" s="141" t="s">
        <v>869</v>
      </c>
      <c r="F287" s="66">
        <v>10</v>
      </c>
      <c r="G287" s="33"/>
      <c r="H287" s="33"/>
      <c r="I287" s="20" t="s">
        <v>38</v>
      </c>
      <c r="J287" s="22">
        <f>IF(I287="Less(-)",-1,1)</f>
        <v>1</v>
      </c>
      <c r="K287" s="23" t="s">
        <v>48</v>
      </c>
      <c r="L287" s="23" t="s">
        <v>7</v>
      </c>
      <c r="M287" s="65"/>
      <c r="N287" s="34"/>
      <c r="O287" s="34"/>
      <c r="P287" s="35"/>
      <c r="Q287" s="34"/>
      <c r="R287" s="34"/>
      <c r="S287" s="36"/>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63">
        <f>total_amount_ba($B$2,$D$2,D287,F287,J287,K287,M287)</f>
        <v>0</v>
      </c>
      <c r="BB287" s="63">
        <f>BA287+SUM(N287:AZ287)</f>
        <v>0</v>
      </c>
      <c r="BC287" s="30" t="str">
        <f>SpellNumber(L287,BB287)</f>
        <v>INR Zero Only</v>
      </c>
      <c r="IE287" s="32">
        <v>1.02</v>
      </c>
      <c r="IF287" s="32" t="s">
        <v>40</v>
      </c>
      <c r="IG287" s="32" t="s">
        <v>41</v>
      </c>
      <c r="IH287" s="32">
        <v>213</v>
      </c>
      <c r="II287" s="32" t="s">
        <v>37</v>
      </c>
    </row>
    <row r="288" spans="1:243" s="31" customFormat="1" ht="21">
      <c r="A288" s="116">
        <v>40</v>
      </c>
      <c r="B288" s="99" t="s">
        <v>721</v>
      </c>
      <c r="C288" s="19" t="s">
        <v>323</v>
      </c>
      <c r="D288" s="133"/>
      <c r="E288" s="133"/>
      <c r="F288" s="20"/>
      <c r="G288" s="21"/>
      <c r="H288" s="21"/>
      <c r="I288" s="20"/>
      <c r="J288" s="22"/>
      <c r="K288" s="23"/>
      <c r="L288" s="23"/>
      <c r="M288" s="24"/>
      <c r="N288" s="25"/>
      <c r="O288" s="25"/>
      <c r="P288" s="26"/>
      <c r="Q288" s="25"/>
      <c r="R288" s="25"/>
      <c r="S288" s="27"/>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28"/>
      <c r="BB288" s="29"/>
      <c r="BC288" s="30"/>
      <c r="IE288" s="32">
        <v>1.02</v>
      </c>
      <c r="IF288" s="32" t="s">
        <v>40</v>
      </c>
      <c r="IG288" s="32" t="s">
        <v>41</v>
      </c>
      <c r="IH288" s="32">
        <v>213</v>
      </c>
      <c r="II288" s="32" t="s">
        <v>37</v>
      </c>
    </row>
    <row r="289" spans="1:243" s="31" customFormat="1" ht="15">
      <c r="A289" s="121">
        <v>40.01</v>
      </c>
      <c r="B289" s="85" t="s">
        <v>722</v>
      </c>
      <c r="C289" s="19" t="s">
        <v>324</v>
      </c>
      <c r="D289" s="133"/>
      <c r="E289" s="133"/>
      <c r="F289" s="20"/>
      <c r="G289" s="21"/>
      <c r="H289" s="21"/>
      <c r="I289" s="20"/>
      <c r="J289" s="22"/>
      <c r="K289" s="23"/>
      <c r="L289" s="23"/>
      <c r="M289" s="24"/>
      <c r="N289" s="25"/>
      <c r="O289" s="25"/>
      <c r="P289" s="26"/>
      <c r="Q289" s="25"/>
      <c r="R289" s="25"/>
      <c r="S289" s="27"/>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28"/>
      <c r="BB289" s="29"/>
      <c r="BC289" s="30"/>
      <c r="IE289" s="32">
        <v>2</v>
      </c>
      <c r="IF289" s="32" t="s">
        <v>34</v>
      </c>
      <c r="IG289" s="32" t="s">
        <v>42</v>
      </c>
      <c r="IH289" s="32">
        <v>10</v>
      </c>
      <c r="II289" s="32" t="s">
        <v>37</v>
      </c>
    </row>
    <row r="290" spans="1:243" s="31" customFormat="1" ht="150" customHeight="1">
      <c r="A290" s="121">
        <v>40.02</v>
      </c>
      <c r="B290" s="86" t="s">
        <v>723</v>
      </c>
      <c r="C290" s="19" t="s">
        <v>325</v>
      </c>
      <c r="D290" s="133"/>
      <c r="E290" s="133"/>
      <c r="F290" s="20"/>
      <c r="G290" s="21"/>
      <c r="H290" s="21"/>
      <c r="I290" s="20"/>
      <c r="J290" s="22"/>
      <c r="K290" s="23"/>
      <c r="L290" s="23"/>
      <c r="M290" s="24"/>
      <c r="N290" s="25"/>
      <c r="O290" s="25"/>
      <c r="P290" s="26"/>
      <c r="Q290" s="25"/>
      <c r="R290" s="25"/>
      <c r="S290" s="27"/>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28"/>
      <c r="BB290" s="29"/>
      <c r="BC290" s="30"/>
      <c r="IE290" s="32">
        <v>3</v>
      </c>
      <c r="IF290" s="32" t="s">
        <v>43</v>
      </c>
      <c r="IG290" s="32" t="s">
        <v>44</v>
      </c>
      <c r="IH290" s="32">
        <v>10</v>
      </c>
      <c r="II290" s="32" t="s">
        <v>37</v>
      </c>
    </row>
    <row r="291" spans="1:243" s="31" customFormat="1" ht="15.75">
      <c r="A291" s="122">
        <v>40.03</v>
      </c>
      <c r="B291" s="87" t="s">
        <v>724</v>
      </c>
      <c r="C291" s="19" t="s">
        <v>326</v>
      </c>
      <c r="D291" s="133"/>
      <c r="E291" s="133"/>
      <c r="F291" s="20"/>
      <c r="G291" s="21"/>
      <c r="H291" s="21"/>
      <c r="I291" s="20"/>
      <c r="J291" s="22"/>
      <c r="K291" s="23"/>
      <c r="L291" s="23"/>
      <c r="M291" s="24"/>
      <c r="N291" s="25"/>
      <c r="O291" s="25"/>
      <c r="P291" s="26"/>
      <c r="Q291" s="25"/>
      <c r="R291" s="25"/>
      <c r="S291" s="27"/>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28"/>
      <c r="BB291" s="29"/>
      <c r="BC291" s="30"/>
      <c r="IE291" s="32">
        <v>1.01</v>
      </c>
      <c r="IF291" s="32" t="s">
        <v>39</v>
      </c>
      <c r="IG291" s="32" t="s">
        <v>35</v>
      </c>
      <c r="IH291" s="32">
        <v>123.223</v>
      </c>
      <c r="II291" s="32" t="s">
        <v>37</v>
      </c>
    </row>
    <row r="292" spans="1:243" s="31" customFormat="1" ht="15">
      <c r="A292" s="121">
        <v>40.04</v>
      </c>
      <c r="B292" s="80" t="s">
        <v>725</v>
      </c>
      <c r="C292" s="19" t="s">
        <v>327</v>
      </c>
      <c r="D292" s="133"/>
      <c r="E292" s="133"/>
      <c r="F292" s="20"/>
      <c r="G292" s="21"/>
      <c r="H292" s="21"/>
      <c r="I292" s="20"/>
      <c r="J292" s="22"/>
      <c r="K292" s="23"/>
      <c r="L292" s="23"/>
      <c r="M292" s="24"/>
      <c r="N292" s="25"/>
      <c r="O292" s="25"/>
      <c r="P292" s="26"/>
      <c r="Q292" s="25"/>
      <c r="R292" s="25"/>
      <c r="S292" s="27"/>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28"/>
      <c r="BB292" s="29"/>
      <c r="BC292" s="30"/>
      <c r="IE292" s="32">
        <v>1.02</v>
      </c>
      <c r="IF292" s="32" t="s">
        <v>40</v>
      </c>
      <c r="IG292" s="32" t="s">
        <v>41</v>
      </c>
      <c r="IH292" s="32">
        <v>213</v>
      </c>
      <c r="II292" s="32" t="s">
        <v>37</v>
      </c>
    </row>
    <row r="293" spans="1:243" s="31" customFormat="1" ht="30">
      <c r="A293" s="121">
        <v>40.05</v>
      </c>
      <c r="B293" s="76" t="s">
        <v>726</v>
      </c>
      <c r="C293" s="19" t="s">
        <v>328</v>
      </c>
      <c r="D293" s="133"/>
      <c r="E293" s="133"/>
      <c r="F293" s="20"/>
      <c r="G293" s="21"/>
      <c r="H293" s="21"/>
      <c r="I293" s="20"/>
      <c r="J293" s="22"/>
      <c r="K293" s="23"/>
      <c r="L293" s="23"/>
      <c r="M293" s="24"/>
      <c r="N293" s="25"/>
      <c r="O293" s="25"/>
      <c r="P293" s="26"/>
      <c r="Q293" s="25"/>
      <c r="R293" s="25"/>
      <c r="S293" s="27"/>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28"/>
      <c r="BB293" s="29"/>
      <c r="BC293" s="30"/>
      <c r="IE293" s="32">
        <v>2</v>
      </c>
      <c r="IF293" s="32" t="s">
        <v>34</v>
      </c>
      <c r="IG293" s="32" t="s">
        <v>42</v>
      </c>
      <c r="IH293" s="32">
        <v>10</v>
      </c>
      <c r="II293" s="32" t="s">
        <v>37</v>
      </c>
    </row>
    <row r="294" spans="1:243" s="31" customFormat="1" ht="105">
      <c r="A294" s="121">
        <v>40.06</v>
      </c>
      <c r="B294" s="76" t="s">
        <v>727</v>
      </c>
      <c r="C294" s="19" t="s">
        <v>329</v>
      </c>
      <c r="D294" s="133"/>
      <c r="E294" s="133"/>
      <c r="F294" s="20"/>
      <c r="G294" s="21"/>
      <c r="H294" s="21"/>
      <c r="I294" s="20"/>
      <c r="J294" s="22"/>
      <c r="K294" s="23"/>
      <c r="L294" s="23"/>
      <c r="M294" s="24"/>
      <c r="N294" s="25"/>
      <c r="O294" s="25"/>
      <c r="P294" s="26"/>
      <c r="Q294" s="25"/>
      <c r="R294" s="25"/>
      <c r="S294" s="27"/>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28"/>
      <c r="BB294" s="29"/>
      <c r="BC294" s="30"/>
      <c r="IE294" s="32">
        <v>3</v>
      </c>
      <c r="IF294" s="32" t="s">
        <v>43</v>
      </c>
      <c r="IG294" s="32" t="s">
        <v>44</v>
      </c>
      <c r="IH294" s="32">
        <v>10</v>
      </c>
      <c r="II294" s="32" t="s">
        <v>37</v>
      </c>
    </row>
    <row r="295" spans="1:243" s="31" customFormat="1" ht="15">
      <c r="A295" s="121">
        <v>40.07</v>
      </c>
      <c r="B295" s="80" t="s">
        <v>728</v>
      </c>
      <c r="C295" s="19" t="s">
        <v>330</v>
      </c>
      <c r="D295" s="133"/>
      <c r="E295" s="133"/>
      <c r="F295" s="20"/>
      <c r="G295" s="21"/>
      <c r="H295" s="21"/>
      <c r="I295" s="20"/>
      <c r="J295" s="22"/>
      <c r="K295" s="23"/>
      <c r="L295" s="23"/>
      <c r="M295" s="24"/>
      <c r="N295" s="25"/>
      <c r="O295" s="25"/>
      <c r="P295" s="26"/>
      <c r="Q295" s="25"/>
      <c r="R295" s="25"/>
      <c r="S295" s="27"/>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28"/>
      <c r="BB295" s="29"/>
      <c r="BC295" s="30"/>
      <c r="IE295" s="32">
        <v>1.01</v>
      </c>
      <c r="IF295" s="32" t="s">
        <v>39</v>
      </c>
      <c r="IG295" s="32" t="s">
        <v>35</v>
      </c>
      <c r="IH295" s="32">
        <v>123.223</v>
      </c>
      <c r="II295" s="32" t="s">
        <v>37</v>
      </c>
    </row>
    <row r="296" spans="1:243" s="31" customFormat="1" ht="60">
      <c r="A296" s="121">
        <v>40.08</v>
      </c>
      <c r="B296" s="76" t="s">
        <v>729</v>
      </c>
      <c r="C296" s="19" t="s">
        <v>331</v>
      </c>
      <c r="D296" s="133"/>
      <c r="E296" s="133"/>
      <c r="F296" s="20"/>
      <c r="G296" s="21"/>
      <c r="H296" s="21"/>
      <c r="I296" s="20"/>
      <c r="J296" s="22"/>
      <c r="K296" s="23"/>
      <c r="L296" s="23"/>
      <c r="M296" s="24"/>
      <c r="N296" s="25"/>
      <c r="O296" s="25"/>
      <c r="P296" s="26"/>
      <c r="Q296" s="25"/>
      <c r="R296" s="25"/>
      <c r="S296" s="27"/>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28"/>
      <c r="BB296" s="29"/>
      <c r="BC296" s="30"/>
      <c r="IE296" s="32">
        <v>1.02</v>
      </c>
      <c r="IF296" s="32" t="s">
        <v>40</v>
      </c>
      <c r="IG296" s="32" t="s">
        <v>41</v>
      </c>
      <c r="IH296" s="32">
        <v>213</v>
      </c>
      <c r="II296" s="32" t="s">
        <v>37</v>
      </c>
    </row>
    <row r="297" spans="1:243" s="31" customFormat="1" ht="15">
      <c r="A297" s="121">
        <v>40.09</v>
      </c>
      <c r="B297" s="80" t="s">
        <v>730</v>
      </c>
      <c r="C297" s="19" t="s">
        <v>332</v>
      </c>
      <c r="D297" s="133"/>
      <c r="E297" s="133"/>
      <c r="F297" s="20"/>
      <c r="G297" s="21"/>
      <c r="H297" s="21"/>
      <c r="I297" s="20"/>
      <c r="J297" s="22"/>
      <c r="K297" s="23"/>
      <c r="L297" s="23"/>
      <c r="M297" s="24"/>
      <c r="N297" s="25"/>
      <c r="O297" s="25"/>
      <c r="P297" s="26"/>
      <c r="Q297" s="25"/>
      <c r="R297" s="25"/>
      <c r="S297" s="27"/>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28"/>
      <c r="BB297" s="29"/>
      <c r="BC297" s="30"/>
      <c r="IE297" s="32">
        <v>2</v>
      </c>
      <c r="IF297" s="32" t="s">
        <v>34</v>
      </c>
      <c r="IG297" s="32" t="s">
        <v>42</v>
      </c>
      <c r="IH297" s="32">
        <v>10</v>
      </c>
      <c r="II297" s="32" t="s">
        <v>37</v>
      </c>
    </row>
    <row r="298" spans="1:243" s="31" customFormat="1" ht="30">
      <c r="A298" s="123">
        <v>40.1</v>
      </c>
      <c r="B298" s="76" t="s">
        <v>726</v>
      </c>
      <c r="C298" s="19" t="s">
        <v>333</v>
      </c>
      <c r="D298" s="133"/>
      <c r="E298" s="133"/>
      <c r="F298" s="20"/>
      <c r="G298" s="21"/>
      <c r="H298" s="21"/>
      <c r="I298" s="20"/>
      <c r="J298" s="22"/>
      <c r="K298" s="23"/>
      <c r="L298" s="23"/>
      <c r="M298" s="24"/>
      <c r="N298" s="25"/>
      <c r="O298" s="25"/>
      <c r="P298" s="26"/>
      <c r="Q298" s="25"/>
      <c r="R298" s="25"/>
      <c r="S298" s="27"/>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28"/>
      <c r="BB298" s="29"/>
      <c r="BC298" s="30"/>
      <c r="IE298" s="32">
        <v>1.02</v>
      </c>
      <c r="IF298" s="32" t="s">
        <v>40</v>
      </c>
      <c r="IG298" s="32" t="s">
        <v>41</v>
      </c>
      <c r="IH298" s="32">
        <v>213</v>
      </c>
      <c r="II298" s="32" t="s">
        <v>37</v>
      </c>
    </row>
    <row r="299" spans="1:243" s="31" customFormat="1" ht="75">
      <c r="A299" s="121">
        <v>40.11</v>
      </c>
      <c r="B299" s="76" t="s">
        <v>731</v>
      </c>
      <c r="C299" s="19" t="s">
        <v>334</v>
      </c>
      <c r="D299" s="133"/>
      <c r="E299" s="133"/>
      <c r="F299" s="20"/>
      <c r="G299" s="21"/>
      <c r="H299" s="21"/>
      <c r="I299" s="20"/>
      <c r="J299" s="22"/>
      <c r="K299" s="23"/>
      <c r="L299" s="23"/>
      <c r="M299" s="24"/>
      <c r="N299" s="25"/>
      <c r="O299" s="25"/>
      <c r="P299" s="26"/>
      <c r="Q299" s="25"/>
      <c r="R299" s="25"/>
      <c r="S299" s="27"/>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28"/>
      <c r="BB299" s="29"/>
      <c r="BC299" s="30"/>
      <c r="IE299" s="32">
        <v>2</v>
      </c>
      <c r="IF299" s="32" t="s">
        <v>34</v>
      </c>
      <c r="IG299" s="32" t="s">
        <v>42</v>
      </c>
      <c r="IH299" s="32">
        <v>10</v>
      </c>
      <c r="II299" s="32" t="s">
        <v>37</v>
      </c>
    </row>
    <row r="300" spans="1:243" s="31" customFormat="1" ht="15">
      <c r="A300" s="121">
        <v>40.12</v>
      </c>
      <c r="B300" s="76" t="s">
        <v>732</v>
      </c>
      <c r="C300" s="19" t="s">
        <v>335</v>
      </c>
      <c r="D300" s="102">
        <v>4</v>
      </c>
      <c r="E300" s="102" t="s">
        <v>864</v>
      </c>
      <c r="F300" s="66">
        <v>10</v>
      </c>
      <c r="G300" s="33"/>
      <c r="H300" s="33"/>
      <c r="I300" s="20" t="s">
        <v>38</v>
      </c>
      <c r="J300" s="22">
        <f>IF(I300="Less(-)",-1,1)</f>
        <v>1</v>
      </c>
      <c r="K300" s="23" t="s">
        <v>48</v>
      </c>
      <c r="L300" s="23" t="s">
        <v>7</v>
      </c>
      <c r="M300" s="65"/>
      <c r="N300" s="34"/>
      <c r="O300" s="34"/>
      <c r="P300" s="35"/>
      <c r="Q300" s="34"/>
      <c r="R300" s="34"/>
      <c r="S300" s="36"/>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63">
        <f>total_amount_ba($B$2,$D$2,D300,F300,J300,K300,M300)</f>
        <v>0</v>
      </c>
      <c r="BB300" s="63">
        <f>BA300+SUM(N300:AZ300)</f>
        <v>0</v>
      </c>
      <c r="BC300" s="30" t="str">
        <f>SpellNumber(L300,BB300)</f>
        <v>INR Zero Only</v>
      </c>
      <c r="IE300" s="32">
        <v>3</v>
      </c>
      <c r="IF300" s="32" t="s">
        <v>43</v>
      </c>
      <c r="IG300" s="32" t="s">
        <v>44</v>
      </c>
      <c r="IH300" s="32">
        <v>10</v>
      </c>
      <c r="II300" s="32" t="s">
        <v>37</v>
      </c>
    </row>
    <row r="301" spans="1:243" s="31" customFormat="1" ht="31.5">
      <c r="A301" s="122">
        <v>41</v>
      </c>
      <c r="B301" s="87" t="s">
        <v>733</v>
      </c>
      <c r="C301" s="19" t="s">
        <v>336</v>
      </c>
      <c r="D301" s="133"/>
      <c r="E301" s="133"/>
      <c r="F301" s="20"/>
      <c r="G301" s="21"/>
      <c r="H301" s="21"/>
      <c r="I301" s="20"/>
      <c r="J301" s="22"/>
      <c r="K301" s="23"/>
      <c r="L301" s="23"/>
      <c r="M301" s="24"/>
      <c r="N301" s="25"/>
      <c r="O301" s="25"/>
      <c r="P301" s="26"/>
      <c r="Q301" s="25"/>
      <c r="R301" s="25"/>
      <c r="S301" s="27"/>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28"/>
      <c r="BB301" s="29"/>
      <c r="BC301" s="30"/>
      <c r="IE301" s="32">
        <v>1.01</v>
      </c>
      <c r="IF301" s="32" t="s">
        <v>39</v>
      </c>
      <c r="IG301" s="32" t="s">
        <v>35</v>
      </c>
      <c r="IH301" s="32">
        <v>123.223</v>
      </c>
      <c r="II301" s="32" t="s">
        <v>37</v>
      </c>
    </row>
    <row r="302" spans="1:243" s="31" customFormat="1" ht="15">
      <c r="A302" s="121">
        <v>41.01</v>
      </c>
      <c r="B302" s="80" t="s">
        <v>725</v>
      </c>
      <c r="C302" s="19" t="s">
        <v>337</v>
      </c>
      <c r="D302" s="133"/>
      <c r="E302" s="133"/>
      <c r="F302" s="20"/>
      <c r="G302" s="21"/>
      <c r="H302" s="21"/>
      <c r="I302" s="20"/>
      <c r="J302" s="22"/>
      <c r="K302" s="23"/>
      <c r="L302" s="23"/>
      <c r="M302" s="24"/>
      <c r="N302" s="25"/>
      <c r="O302" s="25"/>
      <c r="P302" s="26"/>
      <c r="Q302" s="25"/>
      <c r="R302" s="25"/>
      <c r="S302" s="27"/>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28"/>
      <c r="BB302" s="29"/>
      <c r="BC302" s="30"/>
      <c r="IE302" s="32">
        <v>1.02</v>
      </c>
      <c r="IF302" s="32" t="s">
        <v>40</v>
      </c>
      <c r="IG302" s="32" t="s">
        <v>41</v>
      </c>
      <c r="IH302" s="32">
        <v>213</v>
      </c>
      <c r="II302" s="32" t="s">
        <v>37</v>
      </c>
    </row>
    <row r="303" spans="1:243" s="31" customFormat="1" ht="45">
      <c r="A303" s="121">
        <v>41.02</v>
      </c>
      <c r="B303" s="76" t="s">
        <v>734</v>
      </c>
      <c r="C303" s="19" t="s">
        <v>338</v>
      </c>
      <c r="D303" s="133"/>
      <c r="E303" s="133"/>
      <c r="F303" s="20"/>
      <c r="G303" s="21"/>
      <c r="H303" s="21"/>
      <c r="I303" s="20"/>
      <c r="J303" s="22"/>
      <c r="K303" s="23"/>
      <c r="L303" s="23"/>
      <c r="M303" s="24"/>
      <c r="N303" s="25"/>
      <c r="O303" s="25"/>
      <c r="P303" s="26"/>
      <c r="Q303" s="25"/>
      <c r="R303" s="25"/>
      <c r="S303" s="27"/>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28"/>
      <c r="BB303" s="29"/>
      <c r="BC303" s="30"/>
      <c r="IE303" s="32">
        <v>2</v>
      </c>
      <c r="IF303" s="32" t="s">
        <v>34</v>
      </c>
      <c r="IG303" s="32" t="s">
        <v>42</v>
      </c>
      <c r="IH303" s="32">
        <v>10</v>
      </c>
      <c r="II303" s="32" t="s">
        <v>37</v>
      </c>
    </row>
    <row r="304" spans="1:243" s="31" customFormat="1" ht="90">
      <c r="A304" s="121">
        <v>41.03</v>
      </c>
      <c r="B304" s="94" t="s">
        <v>735</v>
      </c>
      <c r="C304" s="19" t="s">
        <v>339</v>
      </c>
      <c r="D304" s="133"/>
      <c r="E304" s="133"/>
      <c r="F304" s="20"/>
      <c r="G304" s="21"/>
      <c r="H304" s="21"/>
      <c r="I304" s="20"/>
      <c r="J304" s="22"/>
      <c r="K304" s="23"/>
      <c r="L304" s="23"/>
      <c r="M304" s="24"/>
      <c r="N304" s="25"/>
      <c r="O304" s="25"/>
      <c r="P304" s="26"/>
      <c r="Q304" s="25"/>
      <c r="R304" s="25"/>
      <c r="S304" s="27"/>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28"/>
      <c r="BB304" s="29"/>
      <c r="BC304" s="30"/>
      <c r="IE304" s="32">
        <v>3</v>
      </c>
      <c r="IF304" s="32" t="s">
        <v>43</v>
      </c>
      <c r="IG304" s="32" t="s">
        <v>44</v>
      </c>
      <c r="IH304" s="32">
        <v>10</v>
      </c>
      <c r="II304" s="32" t="s">
        <v>37</v>
      </c>
    </row>
    <row r="305" spans="1:243" s="31" customFormat="1" ht="15">
      <c r="A305" s="121">
        <v>41.04</v>
      </c>
      <c r="B305" s="80" t="s">
        <v>728</v>
      </c>
      <c r="C305" s="19" t="s">
        <v>340</v>
      </c>
      <c r="D305" s="133"/>
      <c r="E305" s="133"/>
      <c r="F305" s="20"/>
      <c r="G305" s="21"/>
      <c r="H305" s="21"/>
      <c r="I305" s="20"/>
      <c r="J305" s="22"/>
      <c r="K305" s="23"/>
      <c r="L305" s="23"/>
      <c r="M305" s="24"/>
      <c r="N305" s="25"/>
      <c r="O305" s="25"/>
      <c r="P305" s="26"/>
      <c r="Q305" s="25"/>
      <c r="R305" s="25"/>
      <c r="S305" s="27"/>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28"/>
      <c r="BB305" s="29"/>
      <c r="BC305" s="30"/>
      <c r="IE305" s="32">
        <v>1.01</v>
      </c>
      <c r="IF305" s="32" t="s">
        <v>39</v>
      </c>
      <c r="IG305" s="32" t="s">
        <v>35</v>
      </c>
      <c r="IH305" s="32">
        <v>123.223</v>
      </c>
      <c r="II305" s="32" t="s">
        <v>37</v>
      </c>
    </row>
    <row r="306" spans="1:243" s="31" customFormat="1" ht="60">
      <c r="A306" s="121">
        <v>41.05</v>
      </c>
      <c r="B306" s="76" t="s">
        <v>736</v>
      </c>
      <c r="C306" s="19" t="s">
        <v>341</v>
      </c>
      <c r="D306" s="133"/>
      <c r="E306" s="133"/>
      <c r="F306" s="20"/>
      <c r="G306" s="21"/>
      <c r="H306" s="21"/>
      <c r="I306" s="20"/>
      <c r="J306" s="22"/>
      <c r="K306" s="23"/>
      <c r="L306" s="23"/>
      <c r="M306" s="24"/>
      <c r="N306" s="25"/>
      <c r="O306" s="25"/>
      <c r="P306" s="26"/>
      <c r="Q306" s="25"/>
      <c r="R306" s="25"/>
      <c r="S306" s="27"/>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28"/>
      <c r="BB306" s="29"/>
      <c r="BC306" s="30"/>
      <c r="IE306" s="32">
        <v>1.02</v>
      </c>
      <c r="IF306" s="32" t="s">
        <v>40</v>
      </c>
      <c r="IG306" s="32" t="s">
        <v>41</v>
      </c>
      <c r="IH306" s="32">
        <v>213</v>
      </c>
      <c r="II306" s="32" t="s">
        <v>37</v>
      </c>
    </row>
    <row r="307" spans="1:243" s="31" customFormat="1" ht="15">
      <c r="A307" s="121">
        <v>41.06</v>
      </c>
      <c r="B307" s="80" t="s">
        <v>730</v>
      </c>
      <c r="C307" s="19" t="s">
        <v>342</v>
      </c>
      <c r="D307" s="133"/>
      <c r="E307" s="133"/>
      <c r="F307" s="20"/>
      <c r="G307" s="21"/>
      <c r="H307" s="21"/>
      <c r="I307" s="20"/>
      <c r="J307" s="22"/>
      <c r="K307" s="23"/>
      <c r="L307" s="23"/>
      <c r="M307" s="24"/>
      <c r="N307" s="25"/>
      <c r="O307" s="25"/>
      <c r="P307" s="26"/>
      <c r="Q307" s="25"/>
      <c r="R307" s="25"/>
      <c r="S307" s="27"/>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28"/>
      <c r="BB307" s="29"/>
      <c r="BC307" s="30"/>
      <c r="IE307" s="32">
        <v>1.02</v>
      </c>
      <c r="IF307" s="32" t="s">
        <v>40</v>
      </c>
      <c r="IG307" s="32" t="s">
        <v>41</v>
      </c>
      <c r="IH307" s="32">
        <v>213</v>
      </c>
      <c r="II307" s="32" t="s">
        <v>37</v>
      </c>
    </row>
    <row r="308" spans="1:243" s="31" customFormat="1" ht="105">
      <c r="A308" s="121">
        <v>41.07</v>
      </c>
      <c r="B308" s="76" t="s">
        <v>737</v>
      </c>
      <c r="C308" s="19" t="s">
        <v>343</v>
      </c>
      <c r="D308" s="133"/>
      <c r="E308" s="133"/>
      <c r="F308" s="20"/>
      <c r="G308" s="21"/>
      <c r="H308" s="21"/>
      <c r="I308" s="20"/>
      <c r="J308" s="22"/>
      <c r="K308" s="23"/>
      <c r="L308" s="23"/>
      <c r="M308" s="24"/>
      <c r="N308" s="25"/>
      <c r="O308" s="25"/>
      <c r="P308" s="26"/>
      <c r="Q308" s="25"/>
      <c r="R308" s="25"/>
      <c r="S308" s="27"/>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28"/>
      <c r="BB308" s="29"/>
      <c r="BC308" s="30"/>
      <c r="IE308" s="32">
        <v>2</v>
      </c>
      <c r="IF308" s="32" t="s">
        <v>34</v>
      </c>
      <c r="IG308" s="32" t="s">
        <v>42</v>
      </c>
      <c r="IH308" s="32">
        <v>10</v>
      </c>
      <c r="II308" s="32" t="s">
        <v>37</v>
      </c>
    </row>
    <row r="309" spans="1:243" s="31" customFormat="1" ht="45">
      <c r="A309" s="121">
        <v>41.08</v>
      </c>
      <c r="B309" s="76" t="s">
        <v>738</v>
      </c>
      <c r="C309" s="19" t="s">
        <v>344</v>
      </c>
      <c r="D309" s="133"/>
      <c r="E309" s="133"/>
      <c r="F309" s="20"/>
      <c r="G309" s="21"/>
      <c r="H309" s="21"/>
      <c r="I309" s="20"/>
      <c r="J309" s="22"/>
      <c r="K309" s="23"/>
      <c r="L309" s="23"/>
      <c r="M309" s="24"/>
      <c r="N309" s="25"/>
      <c r="O309" s="25"/>
      <c r="P309" s="26"/>
      <c r="Q309" s="25"/>
      <c r="R309" s="25"/>
      <c r="S309" s="27"/>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28"/>
      <c r="BB309" s="29"/>
      <c r="BC309" s="30"/>
      <c r="IE309" s="32">
        <v>3</v>
      </c>
      <c r="IF309" s="32" t="s">
        <v>43</v>
      </c>
      <c r="IG309" s="32" t="s">
        <v>44</v>
      </c>
      <c r="IH309" s="32">
        <v>10</v>
      </c>
      <c r="II309" s="32" t="s">
        <v>37</v>
      </c>
    </row>
    <row r="310" spans="1:243" s="31" customFormat="1" ht="15">
      <c r="A310" s="121">
        <v>41.09</v>
      </c>
      <c r="B310" s="76" t="s">
        <v>732</v>
      </c>
      <c r="C310" s="19" t="s">
        <v>345</v>
      </c>
      <c r="D310" s="102">
        <v>1</v>
      </c>
      <c r="E310" s="102" t="s">
        <v>864</v>
      </c>
      <c r="F310" s="66">
        <v>10</v>
      </c>
      <c r="G310" s="33"/>
      <c r="H310" s="33"/>
      <c r="I310" s="20" t="s">
        <v>38</v>
      </c>
      <c r="J310" s="22">
        <f>IF(I310="Less(-)",-1,1)</f>
        <v>1</v>
      </c>
      <c r="K310" s="23" t="s">
        <v>48</v>
      </c>
      <c r="L310" s="23" t="s">
        <v>7</v>
      </c>
      <c r="M310" s="65"/>
      <c r="N310" s="34"/>
      <c r="O310" s="34"/>
      <c r="P310" s="35"/>
      <c r="Q310" s="34"/>
      <c r="R310" s="34"/>
      <c r="S310" s="36"/>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63">
        <f>total_amount_ba($B$2,$D$2,D310,F310,J310,K310,M310)</f>
        <v>0</v>
      </c>
      <c r="BB310" s="63">
        <f>BA310+SUM(N310:AZ310)</f>
        <v>0</v>
      </c>
      <c r="BC310" s="30" t="str">
        <f>SpellNumber(L310,BB310)</f>
        <v>INR Zero Only</v>
      </c>
      <c r="IE310" s="32">
        <v>1.01</v>
      </c>
      <c r="IF310" s="32" t="s">
        <v>39</v>
      </c>
      <c r="IG310" s="32" t="s">
        <v>35</v>
      </c>
      <c r="IH310" s="32">
        <v>123.223</v>
      </c>
      <c r="II310" s="32" t="s">
        <v>37</v>
      </c>
    </row>
    <row r="311" spans="1:243" s="31" customFormat="1" ht="15.75">
      <c r="A311" s="122">
        <v>42</v>
      </c>
      <c r="B311" s="87" t="s">
        <v>739</v>
      </c>
      <c r="C311" s="19" t="s">
        <v>346</v>
      </c>
      <c r="D311" s="133"/>
      <c r="E311" s="133"/>
      <c r="F311" s="20"/>
      <c r="G311" s="21"/>
      <c r="H311" s="21"/>
      <c r="I311" s="20"/>
      <c r="J311" s="22"/>
      <c r="K311" s="23"/>
      <c r="L311" s="23"/>
      <c r="M311" s="24"/>
      <c r="N311" s="25"/>
      <c r="O311" s="25"/>
      <c r="P311" s="26"/>
      <c r="Q311" s="25"/>
      <c r="R311" s="25"/>
      <c r="S311" s="27"/>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28"/>
      <c r="BB311" s="29"/>
      <c r="BC311" s="30"/>
      <c r="IE311" s="32">
        <v>1.02</v>
      </c>
      <c r="IF311" s="32" t="s">
        <v>40</v>
      </c>
      <c r="IG311" s="32" t="s">
        <v>41</v>
      </c>
      <c r="IH311" s="32">
        <v>213</v>
      </c>
      <c r="II311" s="32" t="s">
        <v>37</v>
      </c>
    </row>
    <row r="312" spans="1:243" s="31" customFormat="1" ht="15">
      <c r="A312" s="121">
        <v>42.01</v>
      </c>
      <c r="B312" s="80" t="s">
        <v>725</v>
      </c>
      <c r="C312" s="19" t="s">
        <v>347</v>
      </c>
      <c r="D312" s="133"/>
      <c r="E312" s="133"/>
      <c r="F312" s="20"/>
      <c r="G312" s="21"/>
      <c r="H312" s="21"/>
      <c r="I312" s="20"/>
      <c r="J312" s="22"/>
      <c r="K312" s="23"/>
      <c r="L312" s="23"/>
      <c r="M312" s="24"/>
      <c r="N312" s="25"/>
      <c r="O312" s="25"/>
      <c r="P312" s="26"/>
      <c r="Q312" s="25"/>
      <c r="R312" s="25"/>
      <c r="S312" s="27"/>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28"/>
      <c r="BB312" s="29"/>
      <c r="BC312" s="30"/>
      <c r="IE312" s="32">
        <v>2</v>
      </c>
      <c r="IF312" s="32" t="s">
        <v>34</v>
      </c>
      <c r="IG312" s="32" t="s">
        <v>42</v>
      </c>
      <c r="IH312" s="32">
        <v>10</v>
      </c>
      <c r="II312" s="32" t="s">
        <v>37</v>
      </c>
    </row>
    <row r="313" spans="1:243" s="31" customFormat="1" ht="45">
      <c r="A313" s="121">
        <v>42.02</v>
      </c>
      <c r="B313" s="76" t="s">
        <v>740</v>
      </c>
      <c r="C313" s="19" t="s">
        <v>348</v>
      </c>
      <c r="D313" s="133"/>
      <c r="E313" s="133"/>
      <c r="F313" s="20"/>
      <c r="G313" s="21"/>
      <c r="H313" s="21"/>
      <c r="I313" s="20"/>
      <c r="J313" s="22"/>
      <c r="K313" s="23"/>
      <c r="L313" s="23"/>
      <c r="M313" s="24"/>
      <c r="N313" s="25"/>
      <c r="O313" s="25"/>
      <c r="P313" s="26"/>
      <c r="Q313" s="25"/>
      <c r="R313" s="25"/>
      <c r="S313" s="27"/>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28"/>
      <c r="BB313" s="29"/>
      <c r="BC313" s="30"/>
      <c r="IE313" s="32">
        <v>3</v>
      </c>
      <c r="IF313" s="32" t="s">
        <v>43</v>
      </c>
      <c r="IG313" s="32" t="s">
        <v>44</v>
      </c>
      <c r="IH313" s="32">
        <v>10</v>
      </c>
      <c r="II313" s="32" t="s">
        <v>37</v>
      </c>
    </row>
    <row r="314" spans="1:243" s="31" customFormat="1" ht="90">
      <c r="A314" s="121">
        <v>42.03</v>
      </c>
      <c r="B314" s="76" t="s">
        <v>735</v>
      </c>
      <c r="C314" s="19" t="s">
        <v>349</v>
      </c>
      <c r="D314" s="133"/>
      <c r="E314" s="133"/>
      <c r="F314" s="20"/>
      <c r="G314" s="21"/>
      <c r="H314" s="21"/>
      <c r="I314" s="20"/>
      <c r="J314" s="22"/>
      <c r="K314" s="23"/>
      <c r="L314" s="23"/>
      <c r="M314" s="24"/>
      <c r="N314" s="25"/>
      <c r="O314" s="25"/>
      <c r="P314" s="26"/>
      <c r="Q314" s="25"/>
      <c r="R314" s="25"/>
      <c r="S314" s="27"/>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28"/>
      <c r="BB314" s="29"/>
      <c r="BC314" s="30"/>
      <c r="IE314" s="32">
        <v>1.01</v>
      </c>
      <c r="IF314" s="32" t="s">
        <v>39</v>
      </c>
      <c r="IG314" s="32" t="s">
        <v>35</v>
      </c>
      <c r="IH314" s="32">
        <v>123.223</v>
      </c>
      <c r="II314" s="32" t="s">
        <v>37</v>
      </c>
    </row>
    <row r="315" spans="1:243" s="31" customFormat="1" ht="15">
      <c r="A315" s="121">
        <v>42.04</v>
      </c>
      <c r="B315" s="80" t="s">
        <v>728</v>
      </c>
      <c r="C315" s="19" t="s">
        <v>350</v>
      </c>
      <c r="D315" s="133"/>
      <c r="E315" s="133"/>
      <c r="F315" s="20"/>
      <c r="G315" s="21"/>
      <c r="H315" s="21"/>
      <c r="I315" s="20"/>
      <c r="J315" s="22"/>
      <c r="K315" s="23"/>
      <c r="L315" s="23"/>
      <c r="M315" s="24"/>
      <c r="N315" s="25"/>
      <c r="O315" s="25"/>
      <c r="P315" s="26"/>
      <c r="Q315" s="25"/>
      <c r="R315" s="25"/>
      <c r="S315" s="27"/>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28"/>
      <c r="BB315" s="29"/>
      <c r="BC315" s="30"/>
      <c r="IE315" s="32">
        <v>1.02</v>
      </c>
      <c r="IF315" s="32" t="s">
        <v>40</v>
      </c>
      <c r="IG315" s="32" t="s">
        <v>41</v>
      </c>
      <c r="IH315" s="32">
        <v>213</v>
      </c>
      <c r="II315" s="32" t="s">
        <v>37</v>
      </c>
    </row>
    <row r="316" spans="1:243" s="31" customFormat="1" ht="60">
      <c r="A316" s="121">
        <v>42.05</v>
      </c>
      <c r="B316" s="76" t="s">
        <v>741</v>
      </c>
      <c r="C316" s="19" t="s">
        <v>351</v>
      </c>
      <c r="D316" s="133"/>
      <c r="E316" s="133"/>
      <c r="F316" s="20"/>
      <c r="G316" s="21"/>
      <c r="H316" s="21"/>
      <c r="I316" s="20"/>
      <c r="J316" s="22"/>
      <c r="K316" s="23"/>
      <c r="L316" s="23"/>
      <c r="M316" s="24"/>
      <c r="N316" s="25"/>
      <c r="O316" s="25"/>
      <c r="P316" s="26"/>
      <c r="Q316" s="25"/>
      <c r="R316" s="25"/>
      <c r="S316" s="27"/>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28"/>
      <c r="BB316" s="29"/>
      <c r="BC316" s="30"/>
      <c r="IE316" s="32">
        <v>2</v>
      </c>
      <c r="IF316" s="32" t="s">
        <v>34</v>
      </c>
      <c r="IG316" s="32" t="s">
        <v>42</v>
      </c>
      <c r="IH316" s="32">
        <v>10</v>
      </c>
      <c r="II316" s="32" t="s">
        <v>37</v>
      </c>
    </row>
    <row r="317" spans="1:243" s="31" customFormat="1" ht="15">
      <c r="A317" s="121">
        <v>42.06</v>
      </c>
      <c r="B317" s="80" t="s">
        <v>730</v>
      </c>
      <c r="C317" s="19" t="s">
        <v>352</v>
      </c>
      <c r="D317" s="133"/>
      <c r="E317" s="133"/>
      <c r="F317" s="20"/>
      <c r="G317" s="21"/>
      <c r="H317" s="21"/>
      <c r="I317" s="20"/>
      <c r="J317" s="22"/>
      <c r="K317" s="23"/>
      <c r="L317" s="23"/>
      <c r="M317" s="24"/>
      <c r="N317" s="25"/>
      <c r="O317" s="25"/>
      <c r="P317" s="26"/>
      <c r="Q317" s="25"/>
      <c r="R317" s="25"/>
      <c r="S317" s="27"/>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28"/>
      <c r="BB317" s="29"/>
      <c r="BC317" s="30"/>
      <c r="IE317" s="32">
        <v>1.02</v>
      </c>
      <c r="IF317" s="32" t="s">
        <v>40</v>
      </c>
      <c r="IG317" s="32" t="s">
        <v>41</v>
      </c>
      <c r="IH317" s="32">
        <v>213</v>
      </c>
      <c r="II317" s="32" t="s">
        <v>37</v>
      </c>
    </row>
    <row r="318" spans="1:243" s="31" customFormat="1" ht="90">
      <c r="A318" s="121">
        <v>42.07</v>
      </c>
      <c r="B318" s="76" t="s">
        <v>742</v>
      </c>
      <c r="C318" s="19" t="s">
        <v>353</v>
      </c>
      <c r="D318" s="133"/>
      <c r="E318" s="133"/>
      <c r="F318" s="20"/>
      <c r="G318" s="21"/>
      <c r="H318" s="21"/>
      <c r="I318" s="20"/>
      <c r="J318" s="22"/>
      <c r="K318" s="23"/>
      <c r="L318" s="23"/>
      <c r="M318" s="24"/>
      <c r="N318" s="25"/>
      <c r="O318" s="25"/>
      <c r="P318" s="26"/>
      <c r="Q318" s="25"/>
      <c r="R318" s="25"/>
      <c r="S318" s="27"/>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28"/>
      <c r="BB318" s="29"/>
      <c r="BC318" s="30"/>
      <c r="IE318" s="32">
        <v>2</v>
      </c>
      <c r="IF318" s="32" t="s">
        <v>34</v>
      </c>
      <c r="IG318" s="32" t="s">
        <v>42</v>
      </c>
      <c r="IH318" s="32">
        <v>10</v>
      </c>
      <c r="II318" s="32" t="s">
        <v>37</v>
      </c>
    </row>
    <row r="319" spans="1:243" s="31" customFormat="1" ht="15">
      <c r="A319" s="121">
        <v>42.08</v>
      </c>
      <c r="B319" s="76" t="s">
        <v>732</v>
      </c>
      <c r="C319" s="19" t="s">
        <v>354</v>
      </c>
      <c r="D319" s="102">
        <v>1</v>
      </c>
      <c r="E319" s="102" t="s">
        <v>864</v>
      </c>
      <c r="F319" s="66">
        <v>10</v>
      </c>
      <c r="G319" s="33"/>
      <c r="H319" s="33"/>
      <c r="I319" s="20" t="s">
        <v>38</v>
      </c>
      <c r="J319" s="22">
        <f>IF(I319="Less(-)",-1,1)</f>
        <v>1</v>
      </c>
      <c r="K319" s="23" t="s">
        <v>48</v>
      </c>
      <c r="L319" s="23" t="s">
        <v>7</v>
      </c>
      <c r="M319" s="65"/>
      <c r="N319" s="34"/>
      <c r="O319" s="34"/>
      <c r="P319" s="35"/>
      <c r="Q319" s="34"/>
      <c r="R319" s="34"/>
      <c r="S319" s="36"/>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63">
        <f>total_amount_ba($B$2,$D$2,D319,F319,J319,K319,M319)</f>
        <v>0</v>
      </c>
      <c r="BB319" s="63">
        <f>BA319+SUM(N319:AZ319)</f>
        <v>0</v>
      </c>
      <c r="BC319" s="30" t="str">
        <f>SpellNumber(L319,BB319)</f>
        <v>INR Zero Only</v>
      </c>
      <c r="IE319" s="32">
        <v>3</v>
      </c>
      <c r="IF319" s="32" t="s">
        <v>43</v>
      </c>
      <c r="IG319" s="32" t="s">
        <v>44</v>
      </c>
      <c r="IH319" s="32">
        <v>10</v>
      </c>
      <c r="II319" s="32" t="s">
        <v>37</v>
      </c>
    </row>
    <row r="320" spans="1:243" s="31" customFormat="1" ht="15.75">
      <c r="A320" s="122">
        <v>43</v>
      </c>
      <c r="B320" s="87" t="s">
        <v>743</v>
      </c>
      <c r="C320" s="19" t="s">
        <v>355</v>
      </c>
      <c r="D320" s="133"/>
      <c r="E320" s="133"/>
      <c r="F320" s="20"/>
      <c r="G320" s="21"/>
      <c r="H320" s="21"/>
      <c r="I320" s="20"/>
      <c r="J320" s="22"/>
      <c r="K320" s="23"/>
      <c r="L320" s="23"/>
      <c r="M320" s="24"/>
      <c r="N320" s="25"/>
      <c r="O320" s="25"/>
      <c r="P320" s="26"/>
      <c r="Q320" s="25"/>
      <c r="R320" s="25"/>
      <c r="S320" s="27"/>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28"/>
      <c r="BB320" s="29"/>
      <c r="BC320" s="30"/>
      <c r="IE320" s="32">
        <v>1.01</v>
      </c>
      <c r="IF320" s="32" t="s">
        <v>39</v>
      </c>
      <c r="IG320" s="32" t="s">
        <v>35</v>
      </c>
      <c r="IH320" s="32">
        <v>123.223</v>
      </c>
      <c r="II320" s="32" t="s">
        <v>37</v>
      </c>
    </row>
    <row r="321" spans="1:243" s="31" customFormat="1" ht="15">
      <c r="A321" s="121">
        <v>43.01</v>
      </c>
      <c r="B321" s="80" t="s">
        <v>725</v>
      </c>
      <c r="C321" s="19" t="s">
        <v>356</v>
      </c>
      <c r="D321" s="133"/>
      <c r="E321" s="133"/>
      <c r="F321" s="20"/>
      <c r="G321" s="21"/>
      <c r="H321" s="21"/>
      <c r="I321" s="20"/>
      <c r="J321" s="22"/>
      <c r="K321" s="23"/>
      <c r="L321" s="23"/>
      <c r="M321" s="24"/>
      <c r="N321" s="25"/>
      <c r="O321" s="25"/>
      <c r="P321" s="26"/>
      <c r="Q321" s="25"/>
      <c r="R321" s="25"/>
      <c r="S321" s="27"/>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28"/>
      <c r="BB321" s="29"/>
      <c r="BC321" s="30"/>
      <c r="IE321" s="32">
        <v>1.02</v>
      </c>
      <c r="IF321" s="32" t="s">
        <v>40</v>
      </c>
      <c r="IG321" s="32" t="s">
        <v>41</v>
      </c>
      <c r="IH321" s="32">
        <v>213</v>
      </c>
      <c r="II321" s="32" t="s">
        <v>37</v>
      </c>
    </row>
    <row r="322" spans="1:243" s="31" customFormat="1" ht="45">
      <c r="A322" s="121">
        <v>43.02</v>
      </c>
      <c r="B322" s="76" t="s">
        <v>744</v>
      </c>
      <c r="C322" s="19" t="s">
        <v>357</v>
      </c>
      <c r="D322" s="133"/>
      <c r="E322" s="133"/>
      <c r="F322" s="20"/>
      <c r="G322" s="21"/>
      <c r="H322" s="21"/>
      <c r="I322" s="20"/>
      <c r="J322" s="22"/>
      <c r="K322" s="23"/>
      <c r="L322" s="23"/>
      <c r="M322" s="24"/>
      <c r="N322" s="25"/>
      <c r="O322" s="25"/>
      <c r="P322" s="26"/>
      <c r="Q322" s="25"/>
      <c r="R322" s="25"/>
      <c r="S322" s="27"/>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28"/>
      <c r="BB322" s="29"/>
      <c r="BC322" s="30"/>
      <c r="IE322" s="32">
        <v>2</v>
      </c>
      <c r="IF322" s="32" t="s">
        <v>34</v>
      </c>
      <c r="IG322" s="32" t="s">
        <v>42</v>
      </c>
      <c r="IH322" s="32">
        <v>10</v>
      </c>
      <c r="II322" s="32" t="s">
        <v>37</v>
      </c>
    </row>
    <row r="323" spans="1:243" s="31" customFormat="1" ht="90">
      <c r="A323" s="121">
        <v>43.03</v>
      </c>
      <c r="B323" s="76" t="s">
        <v>735</v>
      </c>
      <c r="C323" s="19" t="s">
        <v>358</v>
      </c>
      <c r="D323" s="133"/>
      <c r="E323" s="133"/>
      <c r="F323" s="20"/>
      <c r="G323" s="21"/>
      <c r="H323" s="21"/>
      <c r="I323" s="20"/>
      <c r="J323" s="22"/>
      <c r="K323" s="23"/>
      <c r="L323" s="23"/>
      <c r="M323" s="24"/>
      <c r="N323" s="25"/>
      <c r="O323" s="25"/>
      <c r="P323" s="26"/>
      <c r="Q323" s="25"/>
      <c r="R323" s="25"/>
      <c r="S323" s="27"/>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28"/>
      <c r="BB323" s="29"/>
      <c r="BC323" s="30"/>
      <c r="IE323" s="32">
        <v>3</v>
      </c>
      <c r="IF323" s="32" t="s">
        <v>43</v>
      </c>
      <c r="IG323" s="32" t="s">
        <v>44</v>
      </c>
      <c r="IH323" s="32">
        <v>10</v>
      </c>
      <c r="II323" s="32" t="s">
        <v>37</v>
      </c>
    </row>
    <row r="324" spans="1:243" s="31" customFormat="1" ht="15">
      <c r="A324" s="121">
        <v>43.04</v>
      </c>
      <c r="B324" s="80" t="s">
        <v>728</v>
      </c>
      <c r="C324" s="19" t="s">
        <v>359</v>
      </c>
      <c r="D324" s="133"/>
      <c r="E324" s="133"/>
      <c r="F324" s="20"/>
      <c r="G324" s="21"/>
      <c r="H324" s="21"/>
      <c r="I324" s="20"/>
      <c r="J324" s="22"/>
      <c r="K324" s="23"/>
      <c r="L324" s="23"/>
      <c r="M324" s="24"/>
      <c r="N324" s="25"/>
      <c r="O324" s="25"/>
      <c r="P324" s="26"/>
      <c r="Q324" s="25"/>
      <c r="R324" s="25"/>
      <c r="S324" s="27"/>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28"/>
      <c r="BB324" s="29"/>
      <c r="BC324" s="30"/>
      <c r="IE324" s="32">
        <v>1.01</v>
      </c>
      <c r="IF324" s="32" t="s">
        <v>39</v>
      </c>
      <c r="IG324" s="32" t="s">
        <v>35</v>
      </c>
      <c r="IH324" s="32">
        <v>123.223</v>
      </c>
      <c r="II324" s="32" t="s">
        <v>37</v>
      </c>
    </row>
    <row r="325" spans="1:243" s="31" customFormat="1" ht="60">
      <c r="A325" s="121">
        <v>43.05</v>
      </c>
      <c r="B325" s="76" t="s">
        <v>741</v>
      </c>
      <c r="C325" s="19" t="s">
        <v>360</v>
      </c>
      <c r="D325" s="133"/>
      <c r="E325" s="133"/>
      <c r="F325" s="20"/>
      <c r="G325" s="21"/>
      <c r="H325" s="21"/>
      <c r="I325" s="20"/>
      <c r="J325" s="22"/>
      <c r="K325" s="23"/>
      <c r="L325" s="23"/>
      <c r="M325" s="24"/>
      <c r="N325" s="25"/>
      <c r="O325" s="25"/>
      <c r="P325" s="26"/>
      <c r="Q325" s="25"/>
      <c r="R325" s="25"/>
      <c r="S325" s="27"/>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28"/>
      <c r="BB325" s="29"/>
      <c r="BC325" s="30"/>
      <c r="IE325" s="32">
        <v>1.02</v>
      </c>
      <c r="IF325" s="32" t="s">
        <v>40</v>
      </c>
      <c r="IG325" s="32" t="s">
        <v>41</v>
      </c>
      <c r="IH325" s="32">
        <v>213</v>
      </c>
      <c r="II325" s="32" t="s">
        <v>37</v>
      </c>
    </row>
    <row r="326" spans="1:243" s="31" customFormat="1" ht="15">
      <c r="A326" s="121">
        <v>43.06</v>
      </c>
      <c r="B326" s="80" t="s">
        <v>730</v>
      </c>
      <c r="C326" s="19" t="s">
        <v>361</v>
      </c>
      <c r="D326" s="133"/>
      <c r="E326" s="133"/>
      <c r="F326" s="20"/>
      <c r="G326" s="21"/>
      <c r="H326" s="21"/>
      <c r="I326" s="20"/>
      <c r="J326" s="22"/>
      <c r="K326" s="23"/>
      <c r="L326" s="23"/>
      <c r="M326" s="24"/>
      <c r="N326" s="25"/>
      <c r="O326" s="25"/>
      <c r="P326" s="26"/>
      <c r="Q326" s="25"/>
      <c r="R326" s="25"/>
      <c r="S326" s="27"/>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28"/>
      <c r="BB326" s="29"/>
      <c r="BC326" s="30"/>
      <c r="IE326" s="32">
        <v>1.02</v>
      </c>
      <c r="IF326" s="32" t="s">
        <v>40</v>
      </c>
      <c r="IG326" s="32" t="s">
        <v>41</v>
      </c>
      <c r="IH326" s="32">
        <v>213</v>
      </c>
      <c r="II326" s="32" t="s">
        <v>37</v>
      </c>
    </row>
    <row r="327" spans="1:243" s="31" customFormat="1" ht="90">
      <c r="A327" s="121">
        <v>43.07</v>
      </c>
      <c r="B327" s="76" t="s">
        <v>745</v>
      </c>
      <c r="C327" s="19" t="s">
        <v>362</v>
      </c>
      <c r="D327" s="133"/>
      <c r="E327" s="133"/>
      <c r="F327" s="20"/>
      <c r="G327" s="21"/>
      <c r="H327" s="21"/>
      <c r="I327" s="20"/>
      <c r="J327" s="22"/>
      <c r="K327" s="23"/>
      <c r="L327" s="23"/>
      <c r="M327" s="24"/>
      <c r="N327" s="25"/>
      <c r="O327" s="25"/>
      <c r="P327" s="26"/>
      <c r="Q327" s="25"/>
      <c r="R327" s="25"/>
      <c r="S327" s="27"/>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28"/>
      <c r="BB327" s="29"/>
      <c r="BC327" s="30"/>
      <c r="IE327" s="32">
        <v>2</v>
      </c>
      <c r="IF327" s="32" t="s">
        <v>34</v>
      </c>
      <c r="IG327" s="32" t="s">
        <v>42</v>
      </c>
      <c r="IH327" s="32">
        <v>10</v>
      </c>
      <c r="II327" s="32" t="s">
        <v>37</v>
      </c>
    </row>
    <row r="328" spans="1:243" s="31" customFormat="1" ht="15">
      <c r="A328" s="121">
        <v>43.08</v>
      </c>
      <c r="B328" s="76" t="s">
        <v>746</v>
      </c>
      <c r="C328" s="19" t="s">
        <v>363</v>
      </c>
      <c r="D328" s="133"/>
      <c r="E328" s="133"/>
      <c r="F328" s="20"/>
      <c r="G328" s="21"/>
      <c r="H328" s="21"/>
      <c r="I328" s="20"/>
      <c r="J328" s="22"/>
      <c r="K328" s="23"/>
      <c r="L328" s="23"/>
      <c r="M328" s="24"/>
      <c r="N328" s="25"/>
      <c r="O328" s="25"/>
      <c r="P328" s="26"/>
      <c r="Q328" s="25"/>
      <c r="R328" s="25"/>
      <c r="S328" s="27"/>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28"/>
      <c r="BB328" s="29"/>
      <c r="BC328" s="30"/>
      <c r="IE328" s="32">
        <v>3</v>
      </c>
      <c r="IF328" s="32" t="s">
        <v>43</v>
      </c>
      <c r="IG328" s="32" t="s">
        <v>44</v>
      </c>
      <c r="IH328" s="32">
        <v>10</v>
      </c>
      <c r="II328" s="32" t="s">
        <v>37</v>
      </c>
    </row>
    <row r="329" spans="1:243" s="31" customFormat="1" ht="15">
      <c r="A329" s="121">
        <v>43.09</v>
      </c>
      <c r="B329" s="76" t="s">
        <v>732</v>
      </c>
      <c r="C329" s="19" t="s">
        <v>364</v>
      </c>
      <c r="D329" s="102">
        <v>2</v>
      </c>
      <c r="E329" s="102" t="s">
        <v>864</v>
      </c>
      <c r="F329" s="66">
        <v>10</v>
      </c>
      <c r="G329" s="33"/>
      <c r="H329" s="33"/>
      <c r="I329" s="20" t="s">
        <v>38</v>
      </c>
      <c r="J329" s="22">
        <f aca="true" t="shared" si="15" ref="J329:J475">IF(I329="Less(-)",-1,1)</f>
        <v>1</v>
      </c>
      <c r="K329" s="23" t="s">
        <v>48</v>
      </c>
      <c r="L329" s="23" t="s">
        <v>7</v>
      </c>
      <c r="M329" s="65"/>
      <c r="N329" s="34"/>
      <c r="O329" s="34"/>
      <c r="P329" s="35"/>
      <c r="Q329" s="34"/>
      <c r="R329" s="34"/>
      <c r="S329" s="36"/>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63">
        <f aca="true" t="shared" si="16" ref="BA329:BA389">total_amount_ba($B$2,$D$2,D329,F329,J329,K329,M329)</f>
        <v>0</v>
      </c>
      <c r="BB329" s="63">
        <f aca="true" t="shared" si="17" ref="BB329:BB389">BA329+SUM(N329:AZ329)</f>
        <v>0</v>
      </c>
      <c r="BC329" s="30" t="str">
        <f aca="true" t="shared" si="18" ref="BC329:BC389">SpellNumber(L329,BB329)</f>
        <v>INR Zero Only</v>
      </c>
      <c r="IE329" s="32">
        <v>1.01</v>
      </c>
      <c r="IF329" s="32" t="s">
        <v>39</v>
      </c>
      <c r="IG329" s="32" t="s">
        <v>35</v>
      </c>
      <c r="IH329" s="32">
        <v>123.223</v>
      </c>
      <c r="II329" s="32" t="s">
        <v>37</v>
      </c>
    </row>
    <row r="330" spans="1:243" s="31" customFormat="1" ht="15.75">
      <c r="A330" s="122">
        <v>44</v>
      </c>
      <c r="B330" s="87" t="s">
        <v>747</v>
      </c>
      <c r="C330" s="19" t="s">
        <v>365</v>
      </c>
      <c r="D330" s="133"/>
      <c r="E330" s="133"/>
      <c r="F330" s="20"/>
      <c r="G330" s="21"/>
      <c r="H330" s="21"/>
      <c r="I330" s="20"/>
      <c r="J330" s="22"/>
      <c r="K330" s="23"/>
      <c r="L330" s="23"/>
      <c r="M330" s="24"/>
      <c r="N330" s="25"/>
      <c r="O330" s="25"/>
      <c r="P330" s="26"/>
      <c r="Q330" s="25"/>
      <c r="R330" s="25"/>
      <c r="S330" s="27"/>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28"/>
      <c r="BB330" s="29"/>
      <c r="BC330" s="30"/>
      <c r="IE330" s="32">
        <v>1.02</v>
      </c>
      <c r="IF330" s="32" t="s">
        <v>40</v>
      </c>
      <c r="IG330" s="32" t="s">
        <v>41</v>
      </c>
      <c r="IH330" s="32">
        <v>213</v>
      </c>
      <c r="II330" s="32" t="s">
        <v>37</v>
      </c>
    </row>
    <row r="331" spans="1:243" s="31" customFormat="1" ht="15">
      <c r="A331" s="121">
        <v>44.01</v>
      </c>
      <c r="B331" s="80" t="s">
        <v>725</v>
      </c>
      <c r="C331" s="19" t="s">
        <v>366</v>
      </c>
      <c r="D331" s="133"/>
      <c r="E331" s="133"/>
      <c r="F331" s="20"/>
      <c r="G331" s="21"/>
      <c r="H331" s="21"/>
      <c r="I331" s="20"/>
      <c r="J331" s="22"/>
      <c r="K331" s="23"/>
      <c r="L331" s="23"/>
      <c r="M331" s="24"/>
      <c r="N331" s="25"/>
      <c r="O331" s="25"/>
      <c r="P331" s="26"/>
      <c r="Q331" s="25"/>
      <c r="R331" s="25"/>
      <c r="S331" s="27"/>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28"/>
      <c r="BB331" s="29"/>
      <c r="BC331" s="30"/>
      <c r="IE331" s="32">
        <v>2</v>
      </c>
      <c r="IF331" s="32" t="s">
        <v>34</v>
      </c>
      <c r="IG331" s="32" t="s">
        <v>42</v>
      </c>
      <c r="IH331" s="32">
        <v>10</v>
      </c>
      <c r="II331" s="32" t="s">
        <v>37</v>
      </c>
    </row>
    <row r="332" spans="1:243" s="31" customFormat="1" ht="45">
      <c r="A332" s="121">
        <v>44.02</v>
      </c>
      <c r="B332" s="76" t="s">
        <v>740</v>
      </c>
      <c r="C332" s="19" t="s">
        <v>367</v>
      </c>
      <c r="D332" s="133"/>
      <c r="E332" s="133"/>
      <c r="F332" s="20"/>
      <c r="G332" s="21"/>
      <c r="H332" s="21"/>
      <c r="I332" s="20"/>
      <c r="J332" s="22"/>
      <c r="K332" s="23"/>
      <c r="L332" s="23"/>
      <c r="M332" s="24"/>
      <c r="N332" s="25"/>
      <c r="O332" s="25"/>
      <c r="P332" s="26"/>
      <c r="Q332" s="25"/>
      <c r="R332" s="25"/>
      <c r="S332" s="27"/>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28"/>
      <c r="BB332" s="29"/>
      <c r="BC332" s="30"/>
      <c r="IE332" s="32">
        <v>3</v>
      </c>
      <c r="IF332" s="32" t="s">
        <v>43</v>
      </c>
      <c r="IG332" s="32" t="s">
        <v>44</v>
      </c>
      <c r="IH332" s="32">
        <v>10</v>
      </c>
      <c r="II332" s="32" t="s">
        <v>37</v>
      </c>
    </row>
    <row r="333" spans="1:243" s="31" customFormat="1" ht="90">
      <c r="A333" s="121">
        <v>44.03</v>
      </c>
      <c r="B333" s="76" t="s">
        <v>735</v>
      </c>
      <c r="C333" s="19" t="s">
        <v>368</v>
      </c>
      <c r="D333" s="133"/>
      <c r="E333" s="133"/>
      <c r="F333" s="20"/>
      <c r="G333" s="21"/>
      <c r="H333" s="21"/>
      <c r="I333" s="20"/>
      <c r="J333" s="22"/>
      <c r="K333" s="23"/>
      <c r="L333" s="23"/>
      <c r="M333" s="24"/>
      <c r="N333" s="25"/>
      <c r="O333" s="25"/>
      <c r="P333" s="26"/>
      <c r="Q333" s="25"/>
      <c r="R333" s="25"/>
      <c r="S333" s="27"/>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28"/>
      <c r="BB333" s="29"/>
      <c r="BC333" s="30"/>
      <c r="IE333" s="32">
        <v>1.01</v>
      </c>
      <c r="IF333" s="32" t="s">
        <v>39</v>
      </c>
      <c r="IG333" s="32" t="s">
        <v>35</v>
      </c>
      <c r="IH333" s="32">
        <v>123.223</v>
      </c>
      <c r="II333" s="32" t="s">
        <v>37</v>
      </c>
    </row>
    <row r="334" spans="1:243" s="31" customFormat="1" ht="15">
      <c r="A334" s="121">
        <v>44.04</v>
      </c>
      <c r="B334" s="80" t="s">
        <v>728</v>
      </c>
      <c r="C334" s="19" t="s">
        <v>369</v>
      </c>
      <c r="D334" s="133"/>
      <c r="E334" s="133"/>
      <c r="F334" s="20"/>
      <c r="G334" s="21"/>
      <c r="H334" s="21"/>
      <c r="I334" s="20"/>
      <c r="J334" s="22"/>
      <c r="K334" s="23"/>
      <c r="L334" s="23"/>
      <c r="M334" s="24"/>
      <c r="N334" s="25"/>
      <c r="O334" s="25"/>
      <c r="P334" s="26"/>
      <c r="Q334" s="25"/>
      <c r="R334" s="25"/>
      <c r="S334" s="27"/>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28"/>
      <c r="BB334" s="29"/>
      <c r="BC334" s="30"/>
      <c r="IE334" s="32">
        <v>1.02</v>
      </c>
      <c r="IF334" s="32" t="s">
        <v>40</v>
      </c>
      <c r="IG334" s="32" t="s">
        <v>41</v>
      </c>
      <c r="IH334" s="32">
        <v>213</v>
      </c>
      <c r="II334" s="32" t="s">
        <v>37</v>
      </c>
    </row>
    <row r="335" spans="1:243" s="31" customFormat="1" ht="60">
      <c r="A335" s="121">
        <v>44.05</v>
      </c>
      <c r="B335" s="76" t="s">
        <v>741</v>
      </c>
      <c r="C335" s="19" t="s">
        <v>370</v>
      </c>
      <c r="D335" s="133"/>
      <c r="E335" s="133"/>
      <c r="F335" s="20"/>
      <c r="G335" s="21"/>
      <c r="H335" s="21"/>
      <c r="I335" s="20"/>
      <c r="J335" s="22"/>
      <c r="K335" s="23"/>
      <c r="L335" s="23"/>
      <c r="M335" s="24"/>
      <c r="N335" s="25"/>
      <c r="O335" s="25"/>
      <c r="P335" s="26"/>
      <c r="Q335" s="25"/>
      <c r="R335" s="25"/>
      <c r="S335" s="27"/>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28"/>
      <c r="BB335" s="29"/>
      <c r="BC335" s="30"/>
      <c r="IE335" s="32">
        <v>2</v>
      </c>
      <c r="IF335" s="32" t="s">
        <v>34</v>
      </c>
      <c r="IG335" s="32" t="s">
        <v>42</v>
      </c>
      <c r="IH335" s="32">
        <v>10</v>
      </c>
      <c r="II335" s="32" t="s">
        <v>37</v>
      </c>
    </row>
    <row r="336" spans="1:243" s="31" customFormat="1" ht="15">
      <c r="A336" s="121">
        <v>44.06</v>
      </c>
      <c r="B336" s="80" t="s">
        <v>730</v>
      </c>
      <c r="C336" s="19" t="s">
        <v>371</v>
      </c>
      <c r="D336" s="133"/>
      <c r="E336" s="133"/>
      <c r="F336" s="20"/>
      <c r="G336" s="21"/>
      <c r="H336" s="21"/>
      <c r="I336" s="20"/>
      <c r="J336" s="22"/>
      <c r="K336" s="23"/>
      <c r="L336" s="23"/>
      <c r="M336" s="24"/>
      <c r="N336" s="25"/>
      <c r="O336" s="25"/>
      <c r="P336" s="26"/>
      <c r="Q336" s="25"/>
      <c r="R336" s="25"/>
      <c r="S336" s="27"/>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28"/>
      <c r="BB336" s="29"/>
      <c r="BC336" s="30"/>
      <c r="IE336" s="32">
        <v>1.02</v>
      </c>
      <c r="IF336" s="32" t="s">
        <v>40</v>
      </c>
      <c r="IG336" s="32" t="s">
        <v>41</v>
      </c>
      <c r="IH336" s="32">
        <v>213</v>
      </c>
      <c r="II336" s="32" t="s">
        <v>37</v>
      </c>
    </row>
    <row r="337" spans="1:243" s="31" customFormat="1" ht="75">
      <c r="A337" s="121">
        <v>44.07</v>
      </c>
      <c r="B337" s="76" t="s">
        <v>748</v>
      </c>
      <c r="C337" s="19" t="s">
        <v>372</v>
      </c>
      <c r="D337" s="133"/>
      <c r="E337" s="133"/>
      <c r="F337" s="20"/>
      <c r="G337" s="21"/>
      <c r="H337" s="21"/>
      <c r="I337" s="20"/>
      <c r="J337" s="22"/>
      <c r="K337" s="23"/>
      <c r="L337" s="23"/>
      <c r="M337" s="24"/>
      <c r="N337" s="25"/>
      <c r="O337" s="25"/>
      <c r="P337" s="26"/>
      <c r="Q337" s="25"/>
      <c r="R337" s="25"/>
      <c r="S337" s="27"/>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28"/>
      <c r="BB337" s="29"/>
      <c r="BC337" s="30"/>
      <c r="IE337" s="32">
        <v>2</v>
      </c>
      <c r="IF337" s="32" t="s">
        <v>34</v>
      </c>
      <c r="IG337" s="32" t="s">
        <v>42</v>
      </c>
      <c r="IH337" s="32">
        <v>10</v>
      </c>
      <c r="II337" s="32" t="s">
        <v>37</v>
      </c>
    </row>
    <row r="338" spans="1:243" s="31" customFormat="1" ht="90">
      <c r="A338" s="121">
        <v>44.08</v>
      </c>
      <c r="B338" s="76" t="s">
        <v>749</v>
      </c>
      <c r="C338" s="19" t="s">
        <v>373</v>
      </c>
      <c r="D338" s="133"/>
      <c r="E338" s="133"/>
      <c r="F338" s="20"/>
      <c r="G338" s="21"/>
      <c r="H338" s="21"/>
      <c r="I338" s="20"/>
      <c r="J338" s="22"/>
      <c r="K338" s="23"/>
      <c r="L338" s="23"/>
      <c r="M338" s="24"/>
      <c r="N338" s="25"/>
      <c r="O338" s="25"/>
      <c r="P338" s="26"/>
      <c r="Q338" s="25"/>
      <c r="R338" s="25"/>
      <c r="S338" s="27"/>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28"/>
      <c r="BB338" s="29"/>
      <c r="BC338" s="30"/>
      <c r="IE338" s="32">
        <v>3</v>
      </c>
      <c r="IF338" s="32" t="s">
        <v>43</v>
      </c>
      <c r="IG338" s="32" t="s">
        <v>44</v>
      </c>
      <c r="IH338" s="32">
        <v>10</v>
      </c>
      <c r="II338" s="32" t="s">
        <v>37</v>
      </c>
    </row>
    <row r="339" spans="1:243" s="31" customFormat="1" ht="90">
      <c r="A339" s="121">
        <v>44.09</v>
      </c>
      <c r="B339" s="76" t="s">
        <v>750</v>
      </c>
      <c r="C339" s="19" t="s">
        <v>374</v>
      </c>
      <c r="D339" s="133"/>
      <c r="E339" s="133"/>
      <c r="F339" s="20"/>
      <c r="G339" s="21"/>
      <c r="H339" s="21"/>
      <c r="I339" s="20"/>
      <c r="J339" s="22"/>
      <c r="K339" s="23"/>
      <c r="L339" s="23"/>
      <c r="M339" s="24"/>
      <c r="N339" s="25"/>
      <c r="O339" s="25"/>
      <c r="P339" s="26"/>
      <c r="Q339" s="25"/>
      <c r="R339" s="25"/>
      <c r="S339" s="27"/>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28"/>
      <c r="BB339" s="29"/>
      <c r="BC339" s="30"/>
      <c r="IE339" s="32">
        <v>1.01</v>
      </c>
      <c r="IF339" s="32" t="s">
        <v>39</v>
      </c>
      <c r="IG339" s="32" t="s">
        <v>35</v>
      </c>
      <c r="IH339" s="32">
        <v>123.223</v>
      </c>
      <c r="II339" s="32" t="s">
        <v>37</v>
      </c>
    </row>
    <row r="340" spans="1:243" s="31" customFormat="1" ht="15">
      <c r="A340" s="123">
        <v>44.1</v>
      </c>
      <c r="B340" s="76" t="s">
        <v>751</v>
      </c>
      <c r="C340" s="19" t="s">
        <v>375</v>
      </c>
      <c r="D340" s="133"/>
      <c r="E340" s="133"/>
      <c r="F340" s="20"/>
      <c r="G340" s="21"/>
      <c r="H340" s="21"/>
      <c r="I340" s="20"/>
      <c r="J340" s="22"/>
      <c r="K340" s="23"/>
      <c r="L340" s="23"/>
      <c r="M340" s="24"/>
      <c r="N340" s="25"/>
      <c r="O340" s="25"/>
      <c r="P340" s="26"/>
      <c r="Q340" s="25"/>
      <c r="R340" s="25"/>
      <c r="S340" s="27"/>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28"/>
      <c r="BB340" s="29"/>
      <c r="BC340" s="30"/>
      <c r="IE340" s="32">
        <v>1.02</v>
      </c>
      <c r="IF340" s="32" t="s">
        <v>40</v>
      </c>
      <c r="IG340" s="32" t="s">
        <v>41</v>
      </c>
      <c r="IH340" s="32">
        <v>213</v>
      </c>
      <c r="II340" s="32" t="s">
        <v>37</v>
      </c>
    </row>
    <row r="341" spans="1:243" s="31" customFormat="1" ht="15">
      <c r="A341" s="121">
        <v>44.11</v>
      </c>
      <c r="B341" s="76" t="s">
        <v>752</v>
      </c>
      <c r="C341" s="19" t="s">
        <v>376</v>
      </c>
      <c r="D341" s="133"/>
      <c r="E341" s="133"/>
      <c r="F341" s="20"/>
      <c r="G341" s="21"/>
      <c r="H341" s="21"/>
      <c r="I341" s="20"/>
      <c r="J341" s="22"/>
      <c r="K341" s="23"/>
      <c r="L341" s="23"/>
      <c r="M341" s="24"/>
      <c r="N341" s="25"/>
      <c r="O341" s="25"/>
      <c r="P341" s="26"/>
      <c r="Q341" s="25"/>
      <c r="R341" s="25"/>
      <c r="S341" s="27"/>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28"/>
      <c r="BB341" s="29"/>
      <c r="BC341" s="30"/>
      <c r="IE341" s="32">
        <v>2</v>
      </c>
      <c r="IF341" s="32" t="s">
        <v>34</v>
      </c>
      <c r="IG341" s="32" t="s">
        <v>42</v>
      </c>
      <c r="IH341" s="32">
        <v>10</v>
      </c>
      <c r="II341" s="32" t="s">
        <v>37</v>
      </c>
    </row>
    <row r="342" spans="1:243" s="31" customFormat="1" ht="15">
      <c r="A342" s="121">
        <v>44.12</v>
      </c>
      <c r="B342" s="76" t="s">
        <v>732</v>
      </c>
      <c r="C342" s="19" t="s">
        <v>377</v>
      </c>
      <c r="D342" s="102">
        <v>1</v>
      </c>
      <c r="E342" s="102" t="s">
        <v>864</v>
      </c>
      <c r="F342" s="66">
        <v>10</v>
      </c>
      <c r="G342" s="33"/>
      <c r="H342" s="33"/>
      <c r="I342" s="20" t="s">
        <v>38</v>
      </c>
      <c r="J342" s="22">
        <f t="shared" si="15"/>
        <v>1</v>
      </c>
      <c r="K342" s="23" t="s">
        <v>48</v>
      </c>
      <c r="L342" s="23" t="s">
        <v>7</v>
      </c>
      <c r="M342" s="65"/>
      <c r="N342" s="34"/>
      <c r="O342" s="34"/>
      <c r="P342" s="35"/>
      <c r="Q342" s="34"/>
      <c r="R342" s="34"/>
      <c r="S342" s="36"/>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63">
        <f t="shared" si="16"/>
        <v>0</v>
      </c>
      <c r="BB342" s="63">
        <f t="shared" si="17"/>
        <v>0</v>
      </c>
      <c r="BC342" s="30" t="str">
        <f t="shared" si="18"/>
        <v>INR Zero Only</v>
      </c>
      <c r="IE342" s="32">
        <v>3</v>
      </c>
      <c r="IF342" s="32" t="s">
        <v>43</v>
      </c>
      <c r="IG342" s="32" t="s">
        <v>44</v>
      </c>
      <c r="IH342" s="32">
        <v>10</v>
      </c>
      <c r="II342" s="32" t="s">
        <v>37</v>
      </c>
    </row>
    <row r="343" spans="1:243" s="31" customFormat="1" ht="15">
      <c r="A343" s="121">
        <v>44.13</v>
      </c>
      <c r="B343" s="80" t="s">
        <v>753</v>
      </c>
      <c r="C343" s="19" t="s">
        <v>378</v>
      </c>
      <c r="D343" s="133"/>
      <c r="E343" s="133"/>
      <c r="F343" s="20"/>
      <c r="G343" s="21"/>
      <c r="H343" s="21"/>
      <c r="I343" s="20"/>
      <c r="J343" s="22"/>
      <c r="K343" s="23"/>
      <c r="L343" s="23"/>
      <c r="M343" s="24"/>
      <c r="N343" s="25"/>
      <c r="O343" s="25"/>
      <c r="P343" s="26"/>
      <c r="Q343" s="25"/>
      <c r="R343" s="25"/>
      <c r="S343" s="27"/>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28"/>
      <c r="BB343" s="29"/>
      <c r="BC343" s="30"/>
      <c r="IE343" s="32">
        <v>1.01</v>
      </c>
      <c r="IF343" s="32" t="s">
        <v>39</v>
      </c>
      <c r="IG343" s="32" t="s">
        <v>35</v>
      </c>
      <c r="IH343" s="32">
        <v>123.223</v>
      </c>
      <c r="II343" s="32" t="s">
        <v>37</v>
      </c>
    </row>
    <row r="344" spans="1:243" s="31" customFormat="1" ht="255">
      <c r="A344" s="121">
        <v>44.14</v>
      </c>
      <c r="B344" s="86" t="s">
        <v>754</v>
      </c>
      <c r="C344" s="19" t="s">
        <v>379</v>
      </c>
      <c r="D344" s="133"/>
      <c r="E344" s="133"/>
      <c r="F344" s="20"/>
      <c r="G344" s="21"/>
      <c r="H344" s="21"/>
      <c r="I344" s="20"/>
      <c r="J344" s="22"/>
      <c r="K344" s="23"/>
      <c r="L344" s="23"/>
      <c r="M344" s="24"/>
      <c r="N344" s="25"/>
      <c r="O344" s="25"/>
      <c r="P344" s="26"/>
      <c r="Q344" s="25"/>
      <c r="R344" s="25"/>
      <c r="S344" s="27"/>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28"/>
      <c r="BB344" s="29"/>
      <c r="BC344" s="30"/>
      <c r="IE344" s="32">
        <v>1.02</v>
      </c>
      <c r="IF344" s="32" t="s">
        <v>40</v>
      </c>
      <c r="IG344" s="32" t="s">
        <v>41</v>
      </c>
      <c r="IH344" s="32">
        <v>213</v>
      </c>
      <c r="II344" s="32" t="s">
        <v>37</v>
      </c>
    </row>
    <row r="345" spans="1:243" s="31" customFormat="1" ht="15.75">
      <c r="A345" s="122">
        <v>45</v>
      </c>
      <c r="B345" s="88" t="s">
        <v>755</v>
      </c>
      <c r="C345" s="19" t="s">
        <v>380</v>
      </c>
      <c r="D345" s="133"/>
      <c r="E345" s="133"/>
      <c r="F345" s="20"/>
      <c r="G345" s="21"/>
      <c r="H345" s="21"/>
      <c r="I345" s="20"/>
      <c r="J345" s="22"/>
      <c r="K345" s="23"/>
      <c r="L345" s="23"/>
      <c r="M345" s="24"/>
      <c r="N345" s="25"/>
      <c r="O345" s="25"/>
      <c r="P345" s="26"/>
      <c r="Q345" s="25"/>
      <c r="R345" s="25"/>
      <c r="S345" s="27"/>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28"/>
      <c r="BB345" s="29"/>
      <c r="BC345" s="30"/>
      <c r="IE345" s="32">
        <v>1.02</v>
      </c>
      <c r="IF345" s="32" t="s">
        <v>40</v>
      </c>
      <c r="IG345" s="32" t="s">
        <v>41</v>
      </c>
      <c r="IH345" s="32">
        <v>213</v>
      </c>
      <c r="II345" s="32" t="s">
        <v>37</v>
      </c>
    </row>
    <row r="346" spans="1:243" s="31" customFormat="1" ht="45">
      <c r="A346" s="121">
        <v>45.01</v>
      </c>
      <c r="B346" s="85" t="s">
        <v>756</v>
      </c>
      <c r="C346" s="19" t="s">
        <v>381</v>
      </c>
      <c r="D346" s="133"/>
      <c r="E346" s="133"/>
      <c r="F346" s="20"/>
      <c r="G346" s="21"/>
      <c r="H346" s="21"/>
      <c r="I346" s="20"/>
      <c r="J346" s="22"/>
      <c r="K346" s="23"/>
      <c r="L346" s="23"/>
      <c r="M346" s="24"/>
      <c r="N346" s="25"/>
      <c r="O346" s="25"/>
      <c r="P346" s="26"/>
      <c r="Q346" s="25"/>
      <c r="R346" s="25"/>
      <c r="S346" s="27"/>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28"/>
      <c r="BB346" s="29"/>
      <c r="BC346" s="30"/>
      <c r="IE346" s="32">
        <v>2</v>
      </c>
      <c r="IF346" s="32" t="s">
        <v>34</v>
      </c>
      <c r="IG346" s="32" t="s">
        <v>42</v>
      </c>
      <c r="IH346" s="32">
        <v>10</v>
      </c>
      <c r="II346" s="32" t="s">
        <v>37</v>
      </c>
    </row>
    <row r="347" spans="1:243" s="31" customFormat="1" ht="90">
      <c r="A347" s="121">
        <v>45.02</v>
      </c>
      <c r="B347" s="89" t="s">
        <v>757</v>
      </c>
      <c r="C347" s="19" t="s">
        <v>382</v>
      </c>
      <c r="D347" s="133"/>
      <c r="E347" s="133"/>
      <c r="F347" s="20"/>
      <c r="G347" s="21"/>
      <c r="H347" s="21"/>
      <c r="I347" s="20"/>
      <c r="J347" s="22"/>
      <c r="K347" s="23"/>
      <c r="L347" s="23"/>
      <c r="M347" s="24"/>
      <c r="N347" s="25"/>
      <c r="O347" s="25"/>
      <c r="P347" s="26"/>
      <c r="Q347" s="25"/>
      <c r="R347" s="25"/>
      <c r="S347" s="27"/>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28"/>
      <c r="BB347" s="29"/>
      <c r="BC347" s="30"/>
      <c r="IE347" s="32">
        <v>3</v>
      </c>
      <c r="IF347" s="32" t="s">
        <v>43</v>
      </c>
      <c r="IG347" s="32" t="s">
        <v>44</v>
      </c>
      <c r="IH347" s="32">
        <v>10</v>
      </c>
      <c r="II347" s="32" t="s">
        <v>37</v>
      </c>
    </row>
    <row r="348" spans="1:243" s="31" customFormat="1" ht="15">
      <c r="A348" s="121">
        <v>45.03</v>
      </c>
      <c r="B348" s="89" t="s">
        <v>758</v>
      </c>
      <c r="C348" s="19" t="s">
        <v>383</v>
      </c>
      <c r="D348" s="133"/>
      <c r="E348" s="133"/>
      <c r="F348" s="20"/>
      <c r="G348" s="21"/>
      <c r="H348" s="21"/>
      <c r="I348" s="20"/>
      <c r="J348" s="22"/>
      <c r="K348" s="23"/>
      <c r="L348" s="23"/>
      <c r="M348" s="24"/>
      <c r="N348" s="25"/>
      <c r="O348" s="25"/>
      <c r="P348" s="26"/>
      <c r="Q348" s="25"/>
      <c r="R348" s="25"/>
      <c r="S348" s="27"/>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28"/>
      <c r="BB348" s="29"/>
      <c r="BC348" s="30"/>
      <c r="IE348" s="32">
        <v>1.01</v>
      </c>
      <c r="IF348" s="32" t="s">
        <v>39</v>
      </c>
      <c r="IG348" s="32" t="s">
        <v>35</v>
      </c>
      <c r="IH348" s="32">
        <v>123.223</v>
      </c>
      <c r="II348" s="32" t="s">
        <v>37</v>
      </c>
    </row>
    <row r="349" spans="1:243" s="31" customFormat="1" ht="15">
      <c r="A349" s="121">
        <v>45.04</v>
      </c>
      <c r="B349" s="90" t="s">
        <v>759</v>
      </c>
      <c r="C349" s="19" t="s">
        <v>384</v>
      </c>
      <c r="D349" s="133"/>
      <c r="E349" s="133"/>
      <c r="F349" s="20"/>
      <c r="G349" s="21"/>
      <c r="H349" s="21"/>
      <c r="I349" s="20"/>
      <c r="J349" s="22"/>
      <c r="K349" s="23"/>
      <c r="L349" s="23"/>
      <c r="M349" s="24"/>
      <c r="N349" s="25"/>
      <c r="O349" s="25"/>
      <c r="P349" s="26"/>
      <c r="Q349" s="25"/>
      <c r="R349" s="25"/>
      <c r="S349" s="27"/>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28"/>
      <c r="BB349" s="29"/>
      <c r="BC349" s="30"/>
      <c r="IE349" s="32">
        <v>1.02</v>
      </c>
      <c r="IF349" s="32" t="s">
        <v>40</v>
      </c>
      <c r="IG349" s="32" t="s">
        <v>41</v>
      </c>
      <c r="IH349" s="32">
        <v>213</v>
      </c>
      <c r="II349" s="32" t="s">
        <v>37</v>
      </c>
    </row>
    <row r="350" spans="1:243" s="31" customFormat="1" ht="30">
      <c r="A350" s="123">
        <v>45.05</v>
      </c>
      <c r="B350" s="89" t="s">
        <v>760</v>
      </c>
      <c r="C350" s="19" t="s">
        <v>385</v>
      </c>
      <c r="D350" s="145">
        <v>320</v>
      </c>
      <c r="E350" s="153" t="s">
        <v>874</v>
      </c>
      <c r="F350" s="66">
        <v>10</v>
      </c>
      <c r="G350" s="33"/>
      <c r="H350" s="33"/>
      <c r="I350" s="20" t="s">
        <v>38</v>
      </c>
      <c r="J350" s="22">
        <f t="shared" si="15"/>
        <v>1</v>
      </c>
      <c r="K350" s="23" t="s">
        <v>48</v>
      </c>
      <c r="L350" s="23" t="s">
        <v>7</v>
      </c>
      <c r="M350" s="65"/>
      <c r="N350" s="34"/>
      <c r="O350" s="34"/>
      <c r="P350" s="35"/>
      <c r="Q350" s="34"/>
      <c r="R350" s="34"/>
      <c r="S350" s="36"/>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63">
        <f t="shared" si="16"/>
        <v>0</v>
      </c>
      <c r="BB350" s="63">
        <f t="shared" si="17"/>
        <v>0</v>
      </c>
      <c r="BC350" s="30" t="str">
        <f t="shared" si="18"/>
        <v>INR Zero Only</v>
      </c>
      <c r="IE350" s="32">
        <v>2</v>
      </c>
      <c r="IF350" s="32" t="s">
        <v>34</v>
      </c>
      <c r="IG350" s="32" t="s">
        <v>42</v>
      </c>
      <c r="IH350" s="32">
        <v>10</v>
      </c>
      <c r="II350" s="32" t="s">
        <v>37</v>
      </c>
    </row>
    <row r="351" spans="1:243" s="31" customFormat="1" ht="15">
      <c r="A351" s="123">
        <v>45.06</v>
      </c>
      <c r="B351" s="89" t="s">
        <v>761</v>
      </c>
      <c r="C351" s="19" t="s">
        <v>386</v>
      </c>
      <c r="D351" s="145">
        <v>300</v>
      </c>
      <c r="E351" s="153" t="s">
        <v>874</v>
      </c>
      <c r="F351" s="66">
        <v>10</v>
      </c>
      <c r="G351" s="33"/>
      <c r="H351" s="33"/>
      <c r="I351" s="20" t="s">
        <v>38</v>
      </c>
      <c r="J351" s="22">
        <f t="shared" si="15"/>
        <v>1</v>
      </c>
      <c r="K351" s="23" t="s">
        <v>48</v>
      </c>
      <c r="L351" s="23" t="s">
        <v>7</v>
      </c>
      <c r="M351" s="65"/>
      <c r="N351" s="34"/>
      <c r="O351" s="34"/>
      <c r="P351" s="35"/>
      <c r="Q351" s="34"/>
      <c r="R351" s="34"/>
      <c r="S351" s="36"/>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63">
        <f t="shared" si="16"/>
        <v>0</v>
      </c>
      <c r="BB351" s="63">
        <f t="shared" si="17"/>
        <v>0</v>
      </c>
      <c r="BC351" s="30" t="str">
        <f t="shared" si="18"/>
        <v>INR Zero Only</v>
      </c>
      <c r="IE351" s="32">
        <v>3</v>
      </c>
      <c r="IF351" s="32" t="s">
        <v>43</v>
      </c>
      <c r="IG351" s="32" t="s">
        <v>44</v>
      </c>
      <c r="IH351" s="32">
        <v>10</v>
      </c>
      <c r="II351" s="32" t="s">
        <v>37</v>
      </c>
    </row>
    <row r="352" spans="1:243" s="31" customFormat="1" ht="15">
      <c r="A352" s="123">
        <v>45.07</v>
      </c>
      <c r="B352" s="89" t="s">
        <v>762</v>
      </c>
      <c r="C352" s="19" t="s">
        <v>387</v>
      </c>
      <c r="D352" s="145">
        <v>300</v>
      </c>
      <c r="E352" s="153" t="s">
        <v>874</v>
      </c>
      <c r="F352" s="66">
        <v>10</v>
      </c>
      <c r="G352" s="33"/>
      <c r="H352" s="33"/>
      <c r="I352" s="20" t="s">
        <v>38</v>
      </c>
      <c r="J352" s="22">
        <f t="shared" si="15"/>
        <v>1</v>
      </c>
      <c r="K352" s="23" t="s">
        <v>48</v>
      </c>
      <c r="L352" s="23" t="s">
        <v>7</v>
      </c>
      <c r="M352" s="65"/>
      <c r="N352" s="34"/>
      <c r="O352" s="34"/>
      <c r="P352" s="35"/>
      <c r="Q352" s="34"/>
      <c r="R352" s="34"/>
      <c r="S352" s="36"/>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63">
        <f t="shared" si="16"/>
        <v>0</v>
      </c>
      <c r="BB352" s="63">
        <f t="shared" si="17"/>
        <v>0</v>
      </c>
      <c r="BC352" s="30" t="str">
        <f t="shared" si="18"/>
        <v>INR Zero Only</v>
      </c>
      <c r="IE352" s="32">
        <v>1.01</v>
      </c>
      <c r="IF352" s="32" t="s">
        <v>39</v>
      </c>
      <c r="IG352" s="32" t="s">
        <v>35</v>
      </c>
      <c r="IH352" s="32">
        <v>123.223</v>
      </c>
      <c r="II352" s="32" t="s">
        <v>37</v>
      </c>
    </row>
    <row r="353" spans="1:243" s="31" customFormat="1" ht="15">
      <c r="A353" s="123">
        <v>45.08</v>
      </c>
      <c r="B353" s="89" t="s">
        <v>763</v>
      </c>
      <c r="C353" s="19" t="s">
        <v>388</v>
      </c>
      <c r="D353" s="145">
        <v>600</v>
      </c>
      <c r="E353" s="153" t="s">
        <v>874</v>
      </c>
      <c r="F353" s="66">
        <v>10</v>
      </c>
      <c r="G353" s="33"/>
      <c r="H353" s="33"/>
      <c r="I353" s="20" t="s">
        <v>38</v>
      </c>
      <c r="J353" s="22">
        <f t="shared" si="15"/>
        <v>1</v>
      </c>
      <c r="K353" s="23" t="s">
        <v>48</v>
      </c>
      <c r="L353" s="23" t="s">
        <v>7</v>
      </c>
      <c r="M353" s="65"/>
      <c r="N353" s="34"/>
      <c r="O353" s="34"/>
      <c r="P353" s="35"/>
      <c r="Q353" s="34"/>
      <c r="R353" s="34"/>
      <c r="S353" s="36"/>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63">
        <f t="shared" si="16"/>
        <v>0</v>
      </c>
      <c r="BB353" s="63">
        <f t="shared" si="17"/>
        <v>0</v>
      </c>
      <c r="BC353" s="30" t="str">
        <f t="shared" si="18"/>
        <v>INR Zero Only</v>
      </c>
      <c r="IE353" s="32">
        <v>1.02</v>
      </c>
      <c r="IF353" s="32" t="s">
        <v>40</v>
      </c>
      <c r="IG353" s="32" t="s">
        <v>41</v>
      </c>
      <c r="IH353" s="32">
        <v>213</v>
      </c>
      <c r="II353" s="32" t="s">
        <v>37</v>
      </c>
    </row>
    <row r="354" spans="1:243" s="31" customFormat="1" ht="15">
      <c r="A354" s="123">
        <v>45.09</v>
      </c>
      <c r="B354" s="90" t="s">
        <v>764</v>
      </c>
      <c r="C354" s="19" t="s">
        <v>389</v>
      </c>
      <c r="D354" s="145">
        <v>80</v>
      </c>
      <c r="E354" s="153" t="s">
        <v>874</v>
      </c>
      <c r="F354" s="66">
        <v>10</v>
      </c>
      <c r="G354" s="33"/>
      <c r="H354" s="33"/>
      <c r="I354" s="20" t="s">
        <v>38</v>
      </c>
      <c r="J354" s="22">
        <f t="shared" si="15"/>
        <v>1</v>
      </c>
      <c r="K354" s="23" t="s">
        <v>48</v>
      </c>
      <c r="L354" s="23" t="s">
        <v>7</v>
      </c>
      <c r="M354" s="65"/>
      <c r="N354" s="34"/>
      <c r="O354" s="34"/>
      <c r="P354" s="35"/>
      <c r="Q354" s="34"/>
      <c r="R354" s="34"/>
      <c r="S354" s="36"/>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63">
        <f t="shared" si="16"/>
        <v>0</v>
      </c>
      <c r="BB354" s="63">
        <f t="shared" si="17"/>
        <v>0</v>
      </c>
      <c r="BC354" s="30" t="str">
        <f t="shared" si="18"/>
        <v>INR Zero Only</v>
      </c>
      <c r="IE354" s="32">
        <v>2</v>
      </c>
      <c r="IF354" s="32" t="s">
        <v>34</v>
      </c>
      <c r="IG354" s="32" t="s">
        <v>42</v>
      </c>
      <c r="IH354" s="32">
        <v>10</v>
      </c>
      <c r="II354" s="32" t="s">
        <v>37</v>
      </c>
    </row>
    <row r="355" spans="1:243" s="31" customFormat="1" ht="15">
      <c r="A355" s="123">
        <v>45.1</v>
      </c>
      <c r="B355" s="89" t="s">
        <v>765</v>
      </c>
      <c r="C355" s="19" t="s">
        <v>390</v>
      </c>
      <c r="D355" s="145">
        <v>150</v>
      </c>
      <c r="E355" s="153" t="s">
        <v>37</v>
      </c>
      <c r="F355" s="66">
        <v>100</v>
      </c>
      <c r="G355" s="33"/>
      <c r="H355" s="33"/>
      <c r="I355" s="20" t="s">
        <v>38</v>
      </c>
      <c r="J355" s="22">
        <f t="shared" si="15"/>
        <v>1</v>
      </c>
      <c r="K355" s="23" t="s">
        <v>48</v>
      </c>
      <c r="L355" s="23" t="s">
        <v>7</v>
      </c>
      <c r="M355" s="65"/>
      <c r="N355" s="34"/>
      <c r="O355" s="34"/>
      <c r="P355" s="35"/>
      <c r="Q355" s="34"/>
      <c r="R355" s="34"/>
      <c r="S355" s="36"/>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63">
        <f t="shared" si="16"/>
        <v>0</v>
      </c>
      <c r="BB355" s="63">
        <f t="shared" si="17"/>
        <v>0</v>
      </c>
      <c r="BC355" s="30" t="str">
        <f t="shared" si="18"/>
        <v>INR Zero Only</v>
      </c>
      <c r="IE355" s="32">
        <v>1.02</v>
      </c>
      <c r="IF355" s="32" t="s">
        <v>40</v>
      </c>
      <c r="IG355" s="32" t="s">
        <v>41</v>
      </c>
      <c r="IH355" s="32">
        <v>213</v>
      </c>
      <c r="II355" s="32" t="s">
        <v>37</v>
      </c>
    </row>
    <row r="356" spans="1:243" s="31" customFormat="1" ht="15">
      <c r="A356" s="123">
        <v>45.11</v>
      </c>
      <c r="B356" s="89" t="s">
        <v>766</v>
      </c>
      <c r="C356" s="19" t="s">
        <v>391</v>
      </c>
      <c r="D356" s="145">
        <v>50</v>
      </c>
      <c r="E356" s="153" t="s">
        <v>37</v>
      </c>
      <c r="F356" s="66">
        <v>10</v>
      </c>
      <c r="G356" s="33"/>
      <c r="H356" s="33"/>
      <c r="I356" s="20" t="s">
        <v>38</v>
      </c>
      <c r="J356" s="22">
        <f t="shared" si="15"/>
        <v>1</v>
      </c>
      <c r="K356" s="23" t="s">
        <v>48</v>
      </c>
      <c r="L356" s="23" t="s">
        <v>7</v>
      </c>
      <c r="M356" s="65"/>
      <c r="N356" s="34"/>
      <c r="O356" s="34"/>
      <c r="P356" s="35"/>
      <c r="Q356" s="34"/>
      <c r="R356" s="34"/>
      <c r="S356" s="36"/>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63">
        <f t="shared" si="16"/>
        <v>0</v>
      </c>
      <c r="BB356" s="63">
        <f t="shared" si="17"/>
        <v>0</v>
      </c>
      <c r="BC356" s="30" t="str">
        <f t="shared" si="18"/>
        <v>INR Zero Only</v>
      </c>
      <c r="IE356" s="32">
        <v>2</v>
      </c>
      <c r="IF356" s="32" t="s">
        <v>34</v>
      </c>
      <c r="IG356" s="32" t="s">
        <v>42</v>
      </c>
      <c r="IH356" s="32">
        <v>10</v>
      </c>
      <c r="II356" s="32" t="s">
        <v>37</v>
      </c>
    </row>
    <row r="357" spans="1:243" s="31" customFormat="1" ht="15">
      <c r="A357" s="123">
        <v>45.12</v>
      </c>
      <c r="B357" s="89" t="s">
        <v>767</v>
      </c>
      <c r="C357" s="19" t="s">
        <v>392</v>
      </c>
      <c r="D357" s="145">
        <v>50</v>
      </c>
      <c r="E357" s="153" t="s">
        <v>37</v>
      </c>
      <c r="F357" s="66">
        <v>10</v>
      </c>
      <c r="G357" s="33"/>
      <c r="H357" s="33"/>
      <c r="I357" s="20" t="s">
        <v>38</v>
      </c>
      <c r="J357" s="22">
        <f t="shared" si="15"/>
        <v>1</v>
      </c>
      <c r="K357" s="23" t="s">
        <v>48</v>
      </c>
      <c r="L357" s="23" t="s">
        <v>7</v>
      </c>
      <c r="M357" s="65"/>
      <c r="N357" s="34"/>
      <c r="O357" s="34"/>
      <c r="P357" s="35"/>
      <c r="Q357" s="34"/>
      <c r="R357" s="34"/>
      <c r="S357" s="36"/>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63">
        <f t="shared" si="16"/>
        <v>0</v>
      </c>
      <c r="BB357" s="63">
        <f t="shared" si="17"/>
        <v>0</v>
      </c>
      <c r="BC357" s="30" t="str">
        <f t="shared" si="18"/>
        <v>INR Zero Only</v>
      </c>
      <c r="IE357" s="32">
        <v>3</v>
      </c>
      <c r="IF357" s="32" t="s">
        <v>43</v>
      </c>
      <c r="IG357" s="32" t="s">
        <v>44</v>
      </c>
      <c r="IH357" s="32">
        <v>10</v>
      </c>
      <c r="II357" s="32" t="s">
        <v>37</v>
      </c>
    </row>
    <row r="358" spans="1:243" s="31" customFormat="1" ht="15">
      <c r="A358" s="123">
        <v>45.13</v>
      </c>
      <c r="B358" s="89" t="s">
        <v>768</v>
      </c>
      <c r="C358" s="19" t="s">
        <v>393</v>
      </c>
      <c r="D358" s="145">
        <v>50</v>
      </c>
      <c r="E358" s="153" t="s">
        <v>37</v>
      </c>
      <c r="F358" s="66">
        <v>10</v>
      </c>
      <c r="G358" s="33"/>
      <c r="H358" s="33"/>
      <c r="I358" s="20" t="s">
        <v>38</v>
      </c>
      <c r="J358" s="22">
        <f t="shared" si="15"/>
        <v>1</v>
      </c>
      <c r="K358" s="23" t="s">
        <v>48</v>
      </c>
      <c r="L358" s="23" t="s">
        <v>7</v>
      </c>
      <c r="M358" s="65"/>
      <c r="N358" s="34"/>
      <c r="O358" s="34"/>
      <c r="P358" s="35"/>
      <c r="Q358" s="34"/>
      <c r="R358" s="34"/>
      <c r="S358" s="36"/>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63">
        <f t="shared" si="16"/>
        <v>0</v>
      </c>
      <c r="BB358" s="63">
        <f t="shared" si="17"/>
        <v>0</v>
      </c>
      <c r="BC358" s="30" t="str">
        <f t="shared" si="18"/>
        <v>INR Zero Only</v>
      </c>
      <c r="IE358" s="32">
        <v>1.01</v>
      </c>
      <c r="IF358" s="32" t="s">
        <v>39</v>
      </c>
      <c r="IG358" s="32" t="s">
        <v>35</v>
      </c>
      <c r="IH358" s="32">
        <v>123.223</v>
      </c>
      <c r="II358" s="32" t="s">
        <v>37</v>
      </c>
    </row>
    <row r="359" spans="1:243" s="31" customFormat="1" ht="15">
      <c r="A359" s="123">
        <v>45.14</v>
      </c>
      <c r="B359" s="89" t="s">
        <v>769</v>
      </c>
      <c r="C359" s="19" t="s">
        <v>394</v>
      </c>
      <c r="D359" s="145">
        <v>50</v>
      </c>
      <c r="E359" s="153" t="s">
        <v>37</v>
      </c>
      <c r="F359" s="66">
        <v>10</v>
      </c>
      <c r="G359" s="33"/>
      <c r="H359" s="33"/>
      <c r="I359" s="20" t="s">
        <v>38</v>
      </c>
      <c r="J359" s="22">
        <f t="shared" si="15"/>
        <v>1</v>
      </c>
      <c r="K359" s="23" t="s">
        <v>48</v>
      </c>
      <c r="L359" s="23" t="s">
        <v>7</v>
      </c>
      <c r="M359" s="65"/>
      <c r="N359" s="34"/>
      <c r="O359" s="34"/>
      <c r="P359" s="35"/>
      <c r="Q359" s="34"/>
      <c r="R359" s="34"/>
      <c r="S359" s="36"/>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8"/>
      <c r="AV359" s="37"/>
      <c r="AW359" s="37"/>
      <c r="AX359" s="37"/>
      <c r="AY359" s="37"/>
      <c r="AZ359" s="37"/>
      <c r="BA359" s="63">
        <f t="shared" si="16"/>
        <v>0</v>
      </c>
      <c r="BB359" s="63">
        <f t="shared" si="17"/>
        <v>0</v>
      </c>
      <c r="BC359" s="30" t="str">
        <f t="shared" si="18"/>
        <v>INR Zero Only</v>
      </c>
      <c r="IE359" s="32">
        <v>1.02</v>
      </c>
      <c r="IF359" s="32" t="s">
        <v>40</v>
      </c>
      <c r="IG359" s="32" t="s">
        <v>41</v>
      </c>
      <c r="IH359" s="32">
        <v>213</v>
      </c>
      <c r="II359" s="32" t="s">
        <v>37</v>
      </c>
    </row>
    <row r="360" spans="1:243" s="31" customFormat="1" ht="15">
      <c r="A360" s="123">
        <v>45.15</v>
      </c>
      <c r="B360" s="89" t="s">
        <v>770</v>
      </c>
      <c r="C360" s="19" t="s">
        <v>395</v>
      </c>
      <c r="D360" s="145">
        <v>50</v>
      </c>
      <c r="E360" s="153" t="s">
        <v>37</v>
      </c>
      <c r="F360" s="66">
        <v>10</v>
      </c>
      <c r="G360" s="33"/>
      <c r="H360" s="33"/>
      <c r="I360" s="20" t="s">
        <v>38</v>
      </c>
      <c r="J360" s="22">
        <f t="shared" si="15"/>
        <v>1</v>
      </c>
      <c r="K360" s="23" t="s">
        <v>48</v>
      </c>
      <c r="L360" s="23" t="s">
        <v>7</v>
      </c>
      <c r="M360" s="65"/>
      <c r="N360" s="34"/>
      <c r="O360" s="34"/>
      <c r="P360" s="35"/>
      <c r="Q360" s="34"/>
      <c r="R360" s="34"/>
      <c r="S360" s="36"/>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63">
        <f t="shared" si="16"/>
        <v>0</v>
      </c>
      <c r="BB360" s="63">
        <f t="shared" si="17"/>
        <v>0</v>
      </c>
      <c r="BC360" s="30" t="str">
        <f t="shared" si="18"/>
        <v>INR Zero Only</v>
      </c>
      <c r="IE360" s="32">
        <v>2</v>
      </c>
      <c r="IF360" s="32" t="s">
        <v>34</v>
      </c>
      <c r="IG360" s="32" t="s">
        <v>42</v>
      </c>
      <c r="IH360" s="32">
        <v>10</v>
      </c>
      <c r="II360" s="32" t="s">
        <v>37</v>
      </c>
    </row>
    <row r="361" spans="1:243" s="31" customFormat="1" ht="15">
      <c r="A361" s="123">
        <v>45.16</v>
      </c>
      <c r="B361" s="89" t="s">
        <v>771</v>
      </c>
      <c r="C361" s="19" t="s">
        <v>396</v>
      </c>
      <c r="D361" s="145">
        <v>20</v>
      </c>
      <c r="E361" s="153" t="s">
        <v>37</v>
      </c>
      <c r="F361" s="66">
        <v>10</v>
      </c>
      <c r="G361" s="33"/>
      <c r="H361" s="33"/>
      <c r="I361" s="20" t="s">
        <v>38</v>
      </c>
      <c r="J361" s="22">
        <f t="shared" si="15"/>
        <v>1</v>
      </c>
      <c r="K361" s="23" t="s">
        <v>48</v>
      </c>
      <c r="L361" s="23" t="s">
        <v>7</v>
      </c>
      <c r="M361" s="65"/>
      <c r="N361" s="34"/>
      <c r="O361" s="34"/>
      <c r="P361" s="35"/>
      <c r="Q361" s="34"/>
      <c r="R361" s="34"/>
      <c r="S361" s="36"/>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63">
        <f t="shared" si="16"/>
        <v>0</v>
      </c>
      <c r="BB361" s="63">
        <f t="shared" si="17"/>
        <v>0</v>
      </c>
      <c r="BC361" s="30" t="str">
        <f t="shared" si="18"/>
        <v>INR Zero Only</v>
      </c>
      <c r="IE361" s="32">
        <v>3</v>
      </c>
      <c r="IF361" s="32" t="s">
        <v>43</v>
      </c>
      <c r="IG361" s="32" t="s">
        <v>44</v>
      </c>
      <c r="IH361" s="32">
        <v>10</v>
      </c>
      <c r="II361" s="32" t="s">
        <v>37</v>
      </c>
    </row>
    <row r="362" spans="1:243" s="31" customFormat="1" ht="15">
      <c r="A362" s="123">
        <v>45.17</v>
      </c>
      <c r="B362" s="89" t="s">
        <v>772</v>
      </c>
      <c r="C362" s="19" t="s">
        <v>397</v>
      </c>
      <c r="D362" s="145">
        <v>20</v>
      </c>
      <c r="E362" s="153" t="s">
        <v>37</v>
      </c>
      <c r="F362" s="66">
        <v>10</v>
      </c>
      <c r="G362" s="33"/>
      <c r="H362" s="33"/>
      <c r="I362" s="20" t="s">
        <v>38</v>
      </c>
      <c r="J362" s="22">
        <f t="shared" si="15"/>
        <v>1</v>
      </c>
      <c r="K362" s="23" t="s">
        <v>48</v>
      </c>
      <c r="L362" s="23" t="s">
        <v>7</v>
      </c>
      <c r="M362" s="65"/>
      <c r="N362" s="34"/>
      <c r="O362" s="34"/>
      <c r="P362" s="35"/>
      <c r="Q362" s="34"/>
      <c r="R362" s="34"/>
      <c r="S362" s="36"/>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63">
        <f t="shared" si="16"/>
        <v>0</v>
      </c>
      <c r="BB362" s="63">
        <f t="shared" si="17"/>
        <v>0</v>
      </c>
      <c r="BC362" s="30" t="str">
        <f t="shared" si="18"/>
        <v>INR Zero Only</v>
      </c>
      <c r="IE362" s="32">
        <v>1.01</v>
      </c>
      <c r="IF362" s="32" t="s">
        <v>39</v>
      </c>
      <c r="IG362" s="32" t="s">
        <v>35</v>
      </c>
      <c r="IH362" s="32">
        <v>123.223</v>
      </c>
      <c r="II362" s="32" t="s">
        <v>37</v>
      </c>
    </row>
    <row r="363" spans="1:243" s="31" customFormat="1" ht="15">
      <c r="A363" s="123">
        <v>45.18</v>
      </c>
      <c r="B363" s="89" t="s">
        <v>773</v>
      </c>
      <c r="C363" s="19" t="s">
        <v>398</v>
      </c>
      <c r="D363" s="145">
        <v>20</v>
      </c>
      <c r="E363" s="153" t="s">
        <v>37</v>
      </c>
      <c r="F363" s="66">
        <v>10</v>
      </c>
      <c r="G363" s="33"/>
      <c r="H363" s="33"/>
      <c r="I363" s="20" t="s">
        <v>38</v>
      </c>
      <c r="J363" s="22">
        <f t="shared" si="15"/>
        <v>1</v>
      </c>
      <c r="K363" s="23" t="s">
        <v>48</v>
      </c>
      <c r="L363" s="23" t="s">
        <v>7</v>
      </c>
      <c r="M363" s="65"/>
      <c r="N363" s="34"/>
      <c r="O363" s="34"/>
      <c r="P363" s="35"/>
      <c r="Q363" s="34"/>
      <c r="R363" s="34"/>
      <c r="S363" s="36"/>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63">
        <f t="shared" si="16"/>
        <v>0</v>
      </c>
      <c r="BB363" s="63">
        <f t="shared" si="17"/>
        <v>0</v>
      </c>
      <c r="BC363" s="30" t="str">
        <f t="shared" si="18"/>
        <v>INR Zero Only</v>
      </c>
      <c r="IE363" s="32">
        <v>1.02</v>
      </c>
      <c r="IF363" s="32" t="s">
        <v>40</v>
      </c>
      <c r="IG363" s="32" t="s">
        <v>41</v>
      </c>
      <c r="IH363" s="32">
        <v>213</v>
      </c>
      <c r="II363" s="32" t="s">
        <v>37</v>
      </c>
    </row>
    <row r="364" spans="1:243" s="31" customFormat="1" ht="15">
      <c r="A364" s="123">
        <v>45.19</v>
      </c>
      <c r="B364" s="89" t="s">
        <v>774</v>
      </c>
      <c r="C364" s="19" t="s">
        <v>399</v>
      </c>
      <c r="D364" s="145">
        <v>20</v>
      </c>
      <c r="E364" s="153" t="s">
        <v>37</v>
      </c>
      <c r="F364" s="66">
        <v>100</v>
      </c>
      <c r="G364" s="33"/>
      <c r="H364" s="33"/>
      <c r="I364" s="20" t="s">
        <v>38</v>
      </c>
      <c r="J364" s="22">
        <f t="shared" si="15"/>
        <v>1</v>
      </c>
      <c r="K364" s="23" t="s">
        <v>48</v>
      </c>
      <c r="L364" s="23" t="s">
        <v>7</v>
      </c>
      <c r="M364" s="65"/>
      <c r="N364" s="34"/>
      <c r="O364" s="34"/>
      <c r="P364" s="35"/>
      <c r="Q364" s="34"/>
      <c r="R364" s="34"/>
      <c r="S364" s="36"/>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63">
        <f t="shared" si="16"/>
        <v>0</v>
      </c>
      <c r="BB364" s="63">
        <f t="shared" si="17"/>
        <v>0</v>
      </c>
      <c r="BC364" s="30" t="str">
        <f t="shared" si="18"/>
        <v>INR Zero Only</v>
      </c>
      <c r="IE364" s="32">
        <v>1.02</v>
      </c>
      <c r="IF364" s="32" t="s">
        <v>40</v>
      </c>
      <c r="IG364" s="32" t="s">
        <v>41</v>
      </c>
      <c r="IH364" s="32">
        <v>213</v>
      </c>
      <c r="II364" s="32" t="s">
        <v>37</v>
      </c>
    </row>
    <row r="365" spans="1:243" s="31" customFormat="1" ht="15">
      <c r="A365" s="123">
        <v>45.2</v>
      </c>
      <c r="B365" s="89" t="s">
        <v>775</v>
      </c>
      <c r="C365" s="19" t="s">
        <v>400</v>
      </c>
      <c r="D365" s="145">
        <v>20</v>
      </c>
      <c r="E365" s="153" t="s">
        <v>37</v>
      </c>
      <c r="F365" s="66">
        <v>10</v>
      </c>
      <c r="G365" s="33"/>
      <c r="H365" s="33"/>
      <c r="I365" s="20" t="s">
        <v>38</v>
      </c>
      <c r="J365" s="22">
        <f t="shared" si="15"/>
        <v>1</v>
      </c>
      <c r="K365" s="23" t="s">
        <v>48</v>
      </c>
      <c r="L365" s="23" t="s">
        <v>7</v>
      </c>
      <c r="M365" s="65"/>
      <c r="N365" s="34"/>
      <c r="O365" s="34"/>
      <c r="P365" s="35"/>
      <c r="Q365" s="34"/>
      <c r="R365" s="34"/>
      <c r="S365" s="36"/>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63">
        <f t="shared" si="16"/>
        <v>0</v>
      </c>
      <c r="BB365" s="63">
        <f t="shared" si="17"/>
        <v>0</v>
      </c>
      <c r="BC365" s="30" t="str">
        <f t="shared" si="18"/>
        <v>INR Zero Only</v>
      </c>
      <c r="IE365" s="32">
        <v>2</v>
      </c>
      <c r="IF365" s="32" t="s">
        <v>34</v>
      </c>
      <c r="IG365" s="32" t="s">
        <v>42</v>
      </c>
      <c r="IH365" s="32">
        <v>10</v>
      </c>
      <c r="II365" s="32" t="s">
        <v>37</v>
      </c>
    </row>
    <row r="366" spans="1:243" s="31" customFormat="1" ht="15.75">
      <c r="A366" s="122">
        <v>46</v>
      </c>
      <c r="B366" s="91" t="s">
        <v>776</v>
      </c>
      <c r="C366" s="19" t="s">
        <v>401</v>
      </c>
      <c r="D366" s="133"/>
      <c r="E366" s="133"/>
      <c r="F366" s="20"/>
      <c r="G366" s="21"/>
      <c r="H366" s="21"/>
      <c r="I366" s="20"/>
      <c r="J366" s="22"/>
      <c r="K366" s="23"/>
      <c r="L366" s="23"/>
      <c r="M366" s="24"/>
      <c r="N366" s="25"/>
      <c r="O366" s="25"/>
      <c r="P366" s="26"/>
      <c r="Q366" s="25"/>
      <c r="R366" s="25"/>
      <c r="S366" s="27"/>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28"/>
      <c r="BB366" s="29"/>
      <c r="BC366" s="30"/>
      <c r="IE366" s="32">
        <v>3</v>
      </c>
      <c r="IF366" s="32" t="s">
        <v>43</v>
      </c>
      <c r="IG366" s="32" t="s">
        <v>44</v>
      </c>
      <c r="IH366" s="32">
        <v>10</v>
      </c>
      <c r="II366" s="32" t="s">
        <v>37</v>
      </c>
    </row>
    <row r="367" spans="1:243" s="31" customFormat="1" ht="90">
      <c r="A367" s="124">
        <v>46.01</v>
      </c>
      <c r="B367" s="89" t="s">
        <v>777</v>
      </c>
      <c r="C367" s="19" t="s">
        <v>402</v>
      </c>
      <c r="D367" s="133"/>
      <c r="E367" s="133"/>
      <c r="F367" s="20"/>
      <c r="G367" s="21"/>
      <c r="H367" s="21"/>
      <c r="I367" s="20"/>
      <c r="J367" s="22"/>
      <c r="K367" s="23"/>
      <c r="L367" s="23"/>
      <c r="M367" s="24"/>
      <c r="N367" s="25"/>
      <c r="O367" s="25"/>
      <c r="P367" s="26"/>
      <c r="Q367" s="25"/>
      <c r="R367" s="25"/>
      <c r="S367" s="27"/>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28"/>
      <c r="BB367" s="29"/>
      <c r="BC367" s="30"/>
      <c r="IE367" s="32">
        <v>1.01</v>
      </c>
      <c r="IF367" s="32" t="s">
        <v>39</v>
      </c>
      <c r="IG367" s="32" t="s">
        <v>35</v>
      </c>
      <c r="IH367" s="32">
        <v>123.223</v>
      </c>
      <c r="II367" s="32" t="s">
        <v>37</v>
      </c>
    </row>
    <row r="368" spans="1:243" s="31" customFormat="1" ht="30">
      <c r="A368" s="121">
        <v>46.02</v>
      </c>
      <c r="B368" s="89" t="s">
        <v>760</v>
      </c>
      <c r="C368" s="19" t="s">
        <v>403</v>
      </c>
      <c r="D368" s="145">
        <v>16</v>
      </c>
      <c r="E368" s="153" t="s">
        <v>37</v>
      </c>
      <c r="F368" s="66">
        <v>10</v>
      </c>
      <c r="G368" s="33"/>
      <c r="H368" s="33"/>
      <c r="I368" s="20" t="s">
        <v>38</v>
      </c>
      <c r="J368" s="22">
        <f t="shared" si="15"/>
        <v>1</v>
      </c>
      <c r="K368" s="23" t="s">
        <v>48</v>
      </c>
      <c r="L368" s="23" t="s">
        <v>7</v>
      </c>
      <c r="M368" s="65"/>
      <c r="N368" s="34"/>
      <c r="O368" s="34"/>
      <c r="P368" s="35"/>
      <c r="Q368" s="34"/>
      <c r="R368" s="34"/>
      <c r="S368" s="36"/>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8"/>
      <c r="AV368" s="37"/>
      <c r="AW368" s="37"/>
      <c r="AX368" s="37"/>
      <c r="AY368" s="37"/>
      <c r="AZ368" s="37"/>
      <c r="BA368" s="63">
        <f t="shared" si="16"/>
        <v>0</v>
      </c>
      <c r="BB368" s="63">
        <f t="shared" si="17"/>
        <v>0</v>
      </c>
      <c r="BC368" s="30" t="str">
        <f t="shared" si="18"/>
        <v>INR Zero Only</v>
      </c>
      <c r="IE368" s="32">
        <v>1.02</v>
      </c>
      <c r="IF368" s="32" t="s">
        <v>40</v>
      </c>
      <c r="IG368" s="32" t="s">
        <v>41</v>
      </c>
      <c r="IH368" s="32">
        <v>213</v>
      </c>
      <c r="II368" s="32" t="s">
        <v>37</v>
      </c>
    </row>
    <row r="369" spans="1:243" s="31" customFormat="1" ht="15">
      <c r="A369" s="121">
        <v>46.03</v>
      </c>
      <c r="B369" s="89" t="s">
        <v>761</v>
      </c>
      <c r="C369" s="19" t="s">
        <v>404</v>
      </c>
      <c r="D369" s="145">
        <v>20</v>
      </c>
      <c r="E369" s="153" t="s">
        <v>37</v>
      </c>
      <c r="F369" s="66">
        <v>10</v>
      </c>
      <c r="G369" s="33"/>
      <c r="H369" s="33"/>
      <c r="I369" s="20" t="s">
        <v>38</v>
      </c>
      <c r="J369" s="22">
        <f t="shared" si="15"/>
        <v>1</v>
      </c>
      <c r="K369" s="23" t="s">
        <v>48</v>
      </c>
      <c r="L369" s="23" t="s">
        <v>7</v>
      </c>
      <c r="M369" s="65"/>
      <c r="N369" s="34"/>
      <c r="O369" s="34"/>
      <c r="P369" s="35"/>
      <c r="Q369" s="34"/>
      <c r="R369" s="34"/>
      <c r="S369" s="36"/>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63">
        <f t="shared" si="16"/>
        <v>0</v>
      </c>
      <c r="BB369" s="63">
        <f t="shared" si="17"/>
        <v>0</v>
      </c>
      <c r="BC369" s="30" t="str">
        <f t="shared" si="18"/>
        <v>INR Zero Only</v>
      </c>
      <c r="IE369" s="32">
        <v>2</v>
      </c>
      <c r="IF369" s="32" t="s">
        <v>34</v>
      </c>
      <c r="IG369" s="32" t="s">
        <v>42</v>
      </c>
      <c r="IH369" s="32">
        <v>10</v>
      </c>
      <c r="II369" s="32" t="s">
        <v>37</v>
      </c>
    </row>
    <row r="370" spans="1:243" s="31" customFormat="1" ht="15">
      <c r="A370" s="121">
        <v>46.04</v>
      </c>
      <c r="B370" s="89" t="s">
        <v>762</v>
      </c>
      <c r="C370" s="19" t="s">
        <v>405</v>
      </c>
      <c r="D370" s="145">
        <v>20</v>
      </c>
      <c r="E370" s="153" t="s">
        <v>37</v>
      </c>
      <c r="F370" s="66">
        <v>10</v>
      </c>
      <c r="G370" s="33"/>
      <c r="H370" s="33"/>
      <c r="I370" s="20" t="s">
        <v>38</v>
      </c>
      <c r="J370" s="22">
        <f t="shared" si="15"/>
        <v>1</v>
      </c>
      <c r="K370" s="23" t="s">
        <v>48</v>
      </c>
      <c r="L370" s="23" t="s">
        <v>7</v>
      </c>
      <c r="M370" s="65"/>
      <c r="N370" s="34"/>
      <c r="O370" s="34"/>
      <c r="P370" s="35"/>
      <c r="Q370" s="34"/>
      <c r="R370" s="34"/>
      <c r="S370" s="36"/>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63">
        <f t="shared" si="16"/>
        <v>0</v>
      </c>
      <c r="BB370" s="63">
        <f t="shared" si="17"/>
        <v>0</v>
      </c>
      <c r="BC370" s="30" t="str">
        <f t="shared" si="18"/>
        <v>INR Zero Only</v>
      </c>
      <c r="IE370" s="32">
        <v>3</v>
      </c>
      <c r="IF370" s="32" t="s">
        <v>43</v>
      </c>
      <c r="IG370" s="32" t="s">
        <v>44</v>
      </c>
      <c r="IH370" s="32">
        <v>10</v>
      </c>
      <c r="II370" s="32" t="s">
        <v>37</v>
      </c>
    </row>
    <row r="371" spans="1:243" s="31" customFormat="1" ht="15">
      <c r="A371" s="121">
        <v>46.05</v>
      </c>
      <c r="B371" s="89" t="s">
        <v>763</v>
      </c>
      <c r="C371" s="19" t="s">
        <v>406</v>
      </c>
      <c r="D371" s="145">
        <v>32</v>
      </c>
      <c r="E371" s="153" t="s">
        <v>37</v>
      </c>
      <c r="F371" s="66">
        <v>10</v>
      </c>
      <c r="G371" s="33"/>
      <c r="H371" s="33"/>
      <c r="I371" s="20" t="s">
        <v>38</v>
      </c>
      <c r="J371" s="22">
        <f t="shared" si="15"/>
        <v>1</v>
      </c>
      <c r="K371" s="23" t="s">
        <v>48</v>
      </c>
      <c r="L371" s="23" t="s">
        <v>7</v>
      </c>
      <c r="M371" s="65"/>
      <c r="N371" s="34"/>
      <c r="O371" s="34"/>
      <c r="P371" s="35"/>
      <c r="Q371" s="34"/>
      <c r="R371" s="34"/>
      <c r="S371" s="36"/>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63">
        <f t="shared" si="16"/>
        <v>0</v>
      </c>
      <c r="BB371" s="63">
        <f t="shared" si="17"/>
        <v>0</v>
      </c>
      <c r="BC371" s="30" t="str">
        <f t="shared" si="18"/>
        <v>INR Zero Only</v>
      </c>
      <c r="IE371" s="32">
        <v>1.01</v>
      </c>
      <c r="IF371" s="32" t="s">
        <v>39</v>
      </c>
      <c r="IG371" s="32" t="s">
        <v>35</v>
      </c>
      <c r="IH371" s="32">
        <v>123.223</v>
      </c>
      <c r="II371" s="32" t="s">
        <v>37</v>
      </c>
    </row>
    <row r="372" spans="1:243" s="31" customFormat="1" ht="15">
      <c r="A372" s="121">
        <v>46.06</v>
      </c>
      <c r="B372" s="90" t="s">
        <v>764</v>
      </c>
      <c r="C372" s="19" t="s">
        <v>407</v>
      </c>
      <c r="D372" s="145">
        <v>4</v>
      </c>
      <c r="E372" s="153" t="s">
        <v>37</v>
      </c>
      <c r="F372" s="66">
        <v>10</v>
      </c>
      <c r="G372" s="33"/>
      <c r="H372" s="33"/>
      <c r="I372" s="20" t="s">
        <v>38</v>
      </c>
      <c r="J372" s="22">
        <f t="shared" si="15"/>
        <v>1</v>
      </c>
      <c r="K372" s="23" t="s">
        <v>48</v>
      </c>
      <c r="L372" s="23" t="s">
        <v>7</v>
      </c>
      <c r="M372" s="65"/>
      <c r="N372" s="34"/>
      <c r="O372" s="34"/>
      <c r="P372" s="35"/>
      <c r="Q372" s="34"/>
      <c r="R372" s="34"/>
      <c r="S372" s="36"/>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63">
        <f t="shared" si="16"/>
        <v>0</v>
      </c>
      <c r="BB372" s="63">
        <f t="shared" si="17"/>
        <v>0</v>
      </c>
      <c r="BC372" s="30" t="str">
        <f t="shared" si="18"/>
        <v>INR Zero Only</v>
      </c>
      <c r="IE372" s="32">
        <v>1.02</v>
      </c>
      <c r="IF372" s="32" t="s">
        <v>40</v>
      </c>
      <c r="IG372" s="32" t="s">
        <v>41</v>
      </c>
      <c r="IH372" s="32">
        <v>213</v>
      </c>
      <c r="II372" s="32" t="s">
        <v>37</v>
      </c>
    </row>
    <row r="373" spans="1:243" s="31" customFormat="1" ht="15">
      <c r="A373" s="121">
        <v>46.07</v>
      </c>
      <c r="B373" s="89" t="s">
        <v>765</v>
      </c>
      <c r="C373" s="19" t="s">
        <v>408</v>
      </c>
      <c r="D373" s="145">
        <v>4</v>
      </c>
      <c r="E373" s="152" t="s">
        <v>37</v>
      </c>
      <c r="F373" s="66">
        <v>10</v>
      </c>
      <c r="G373" s="33"/>
      <c r="H373" s="33"/>
      <c r="I373" s="20" t="s">
        <v>38</v>
      </c>
      <c r="J373" s="22">
        <f t="shared" si="15"/>
        <v>1</v>
      </c>
      <c r="K373" s="23" t="s">
        <v>48</v>
      </c>
      <c r="L373" s="23" t="s">
        <v>7</v>
      </c>
      <c r="M373" s="65"/>
      <c r="N373" s="34"/>
      <c r="O373" s="34"/>
      <c r="P373" s="35"/>
      <c r="Q373" s="34"/>
      <c r="R373" s="34"/>
      <c r="S373" s="36"/>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63">
        <f t="shared" si="16"/>
        <v>0</v>
      </c>
      <c r="BB373" s="63">
        <f t="shared" si="17"/>
        <v>0</v>
      </c>
      <c r="BC373" s="30" t="str">
        <f t="shared" si="18"/>
        <v>INR Zero Only</v>
      </c>
      <c r="IE373" s="32">
        <v>2</v>
      </c>
      <c r="IF373" s="32" t="s">
        <v>34</v>
      </c>
      <c r="IG373" s="32" t="s">
        <v>42</v>
      </c>
      <c r="IH373" s="32">
        <v>10</v>
      </c>
      <c r="II373" s="32" t="s">
        <v>37</v>
      </c>
    </row>
    <row r="374" spans="1:243" s="31" customFormat="1" ht="15">
      <c r="A374" s="121">
        <v>46.08</v>
      </c>
      <c r="B374" s="89" t="s">
        <v>767</v>
      </c>
      <c r="C374" s="19" t="s">
        <v>409</v>
      </c>
      <c r="D374" s="145">
        <v>4</v>
      </c>
      <c r="E374" s="152" t="s">
        <v>37</v>
      </c>
      <c r="F374" s="66">
        <v>100</v>
      </c>
      <c r="G374" s="33"/>
      <c r="H374" s="33"/>
      <c r="I374" s="20" t="s">
        <v>38</v>
      </c>
      <c r="J374" s="22">
        <f t="shared" si="15"/>
        <v>1</v>
      </c>
      <c r="K374" s="23" t="s">
        <v>48</v>
      </c>
      <c r="L374" s="23" t="s">
        <v>7</v>
      </c>
      <c r="M374" s="65"/>
      <c r="N374" s="34"/>
      <c r="O374" s="34"/>
      <c r="P374" s="35"/>
      <c r="Q374" s="34"/>
      <c r="R374" s="34"/>
      <c r="S374" s="36"/>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63">
        <f t="shared" si="16"/>
        <v>0</v>
      </c>
      <c r="BB374" s="63">
        <f t="shared" si="17"/>
        <v>0</v>
      </c>
      <c r="BC374" s="30" t="str">
        <f t="shared" si="18"/>
        <v>INR Zero Only</v>
      </c>
      <c r="IE374" s="32">
        <v>1.02</v>
      </c>
      <c r="IF374" s="32" t="s">
        <v>40</v>
      </c>
      <c r="IG374" s="32" t="s">
        <v>41</v>
      </c>
      <c r="IH374" s="32">
        <v>213</v>
      </c>
      <c r="II374" s="32" t="s">
        <v>37</v>
      </c>
    </row>
    <row r="375" spans="1:243" s="31" customFormat="1" ht="15">
      <c r="A375" s="121">
        <v>46.09</v>
      </c>
      <c r="B375" s="89" t="s">
        <v>768</v>
      </c>
      <c r="C375" s="19" t="s">
        <v>410</v>
      </c>
      <c r="D375" s="145">
        <v>4</v>
      </c>
      <c r="E375" s="153" t="s">
        <v>37</v>
      </c>
      <c r="F375" s="66">
        <v>10</v>
      </c>
      <c r="G375" s="33"/>
      <c r="H375" s="33"/>
      <c r="I375" s="20" t="s">
        <v>38</v>
      </c>
      <c r="J375" s="22">
        <f t="shared" si="15"/>
        <v>1</v>
      </c>
      <c r="K375" s="23" t="s">
        <v>48</v>
      </c>
      <c r="L375" s="23" t="s">
        <v>7</v>
      </c>
      <c r="M375" s="65"/>
      <c r="N375" s="34"/>
      <c r="O375" s="34"/>
      <c r="P375" s="35"/>
      <c r="Q375" s="34"/>
      <c r="R375" s="34"/>
      <c r="S375" s="36"/>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63">
        <f t="shared" si="16"/>
        <v>0</v>
      </c>
      <c r="BB375" s="63">
        <f t="shared" si="17"/>
        <v>0</v>
      </c>
      <c r="BC375" s="30" t="str">
        <f t="shared" si="18"/>
        <v>INR Zero Only</v>
      </c>
      <c r="IE375" s="32">
        <v>2</v>
      </c>
      <c r="IF375" s="32" t="s">
        <v>34</v>
      </c>
      <c r="IG375" s="32" t="s">
        <v>42</v>
      </c>
      <c r="IH375" s="32">
        <v>10</v>
      </c>
      <c r="II375" s="32" t="s">
        <v>37</v>
      </c>
    </row>
    <row r="376" spans="1:243" s="31" customFormat="1" ht="15">
      <c r="A376" s="123">
        <v>46.1</v>
      </c>
      <c r="B376" s="89" t="s">
        <v>769</v>
      </c>
      <c r="C376" s="19" t="s">
        <v>411</v>
      </c>
      <c r="D376" s="145">
        <v>4</v>
      </c>
      <c r="E376" s="153" t="s">
        <v>37</v>
      </c>
      <c r="F376" s="66">
        <v>10</v>
      </c>
      <c r="G376" s="33"/>
      <c r="H376" s="33"/>
      <c r="I376" s="20" t="s">
        <v>38</v>
      </c>
      <c r="J376" s="22">
        <f t="shared" si="15"/>
        <v>1</v>
      </c>
      <c r="K376" s="23" t="s">
        <v>48</v>
      </c>
      <c r="L376" s="23" t="s">
        <v>7</v>
      </c>
      <c r="M376" s="65"/>
      <c r="N376" s="34"/>
      <c r="O376" s="34"/>
      <c r="P376" s="35"/>
      <c r="Q376" s="34"/>
      <c r="R376" s="34"/>
      <c r="S376" s="36"/>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63">
        <f t="shared" si="16"/>
        <v>0</v>
      </c>
      <c r="BB376" s="63">
        <f t="shared" si="17"/>
        <v>0</v>
      </c>
      <c r="BC376" s="30" t="str">
        <f t="shared" si="18"/>
        <v>INR Zero Only</v>
      </c>
      <c r="IE376" s="32">
        <v>3</v>
      </c>
      <c r="IF376" s="32" t="s">
        <v>43</v>
      </c>
      <c r="IG376" s="32" t="s">
        <v>44</v>
      </c>
      <c r="IH376" s="32">
        <v>10</v>
      </c>
      <c r="II376" s="32" t="s">
        <v>37</v>
      </c>
    </row>
    <row r="377" spans="1:243" s="31" customFormat="1" ht="15">
      <c r="A377" s="121">
        <v>46.11</v>
      </c>
      <c r="B377" s="89" t="s">
        <v>770</v>
      </c>
      <c r="C377" s="19" t="s">
        <v>412</v>
      </c>
      <c r="D377" s="145">
        <v>4</v>
      </c>
      <c r="E377" s="153" t="s">
        <v>37</v>
      </c>
      <c r="F377" s="66">
        <v>10</v>
      </c>
      <c r="G377" s="33"/>
      <c r="H377" s="33"/>
      <c r="I377" s="20" t="s">
        <v>38</v>
      </c>
      <c r="J377" s="22">
        <f t="shared" si="15"/>
        <v>1</v>
      </c>
      <c r="K377" s="23" t="s">
        <v>48</v>
      </c>
      <c r="L377" s="23" t="s">
        <v>7</v>
      </c>
      <c r="M377" s="65"/>
      <c r="N377" s="34"/>
      <c r="O377" s="34"/>
      <c r="P377" s="35"/>
      <c r="Q377" s="34"/>
      <c r="R377" s="34"/>
      <c r="S377" s="36"/>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63">
        <f t="shared" si="16"/>
        <v>0</v>
      </c>
      <c r="BB377" s="63">
        <f t="shared" si="17"/>
        <v>0</v>
      </c>
      <c r="BC377" s="30" t="str">
        <f t="shared" si="18"/>
        <v>INR Zero Only</v>
      </c>
      <c r="IE377" s="32">
        <v>1.01</v>
      </c>
      <c r="IF377" s="32" t="s">
        <v>39</v>
      </c>
      <c r="IG377" s="32" t="s">
        <v>35</v>
      </c>
      <c r="IH377" s="32">
        <v>123.223</v>
      </c>
      <c r="II377" s="32" t="s">
        <v>37</v>
      </c>
    </row>
    <row r="378" spans="1:243" s="31" customFormat="1" ht="15">
      <c r="A378" s="123">
        <v>46.12</v>
      </c>
      <c r="B378" s="89" t="s">
        <v>771</v>
      </c>
      <c r="C378" s="19" t="s">
        <v>413</v>
      </c>
      <c r="D378" s="145">
        <v>4</v>
      </c>
      <c r="E378" s="153" t="s">
        <v>37</v>
      </c>
      <c r="F378" s="66">
        <v>10</v>
      </c>
      <c r="G378" s="33"/>
      <c r="H378" s="33"/>
      <c r="I378" s="20" t="s">
        <v>38</v>
      </c>
      <c r="J378" s="22">
        <f t="shared" si="15"/>
        <v>1</v>
      </c>
      <c r="K378" s="23" t="s">
        <v>48</v>
      </c>
      <c r="L378" s="23" t="s">
        <v>7</v>
      </c>
      <c r="M378" s="65"/>
      <c r="N378" s="34"/>
      <c r="O378" s="34"/>
      <c r="P378" s="35"/>
      <c r="Q378" s="34"/>
      <c r="R378" s="34"/>
      <c r="S378" s="36"/>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8"/>
      <c r="AV378" s="37"/>
      <c r="AW378" s="37"/>
      <c r="AX378" s="37"/>
      <c r="AY378" s="37"/>
      <c r="AZ378" s="37"/>
      <c r="BA378" s="63">
        <f t="shared" si="16"/>
        <v>0</v>
      </c>
      <c r="BB378" s="63">
        <f t="shared" si="17"/>
        <v>0</v>
      </c>
      <c r="BC378" s="30" t="str">
        <f t="shared" si="18"/>
        <v>INR Zero Only</v>
      </c>
      <c r="IE378" s="32">
        <v>1.02</v>
      </c>
      <c r="IF378" s="32" t="s">
        <v>40</v>
      </c>
      <c r="IG378" s="32" t="s">
        <v>41</v>
      </c>
      <c r="IH378" s="32">
        <v>213</v>
      </c>
      <c r="II378" s="32" t="s">
        <v>37</v>
      </c>
    </row>
    <row r="379" spans="1:243" s="31" customFormat="1" ht="15">
      <c r="A379" s="121">
        <v>46.13</v>
      </c>
      <c r="B379" s="89" t="s">
        <v>772</v>
      </c>
      <c r="C379" s="19" t="s">
        <v>414</v>
      </c>
      <c r="D379" s="145">
        <v>4</v>
      </c>
      <c r="E379" s="153" t="s">
        <v>37</v>
      </c>
      <c r="F379" s="66">
        <v>10</v>
      </c>
      <c r="G379" s="33"/>
      <c r="H379" s="33"/>
      <c r="I379" s="20" t="s">
        <v>38</v>
      </c>
      <c r="J379" s="22">
        <f t="shared" si="15"/>
        <v>1</v>
      </c>
      <c r="K379" s="23" t="s">
        <v>48</v>
      </c>
      <c r="L379" s="23" t="s">
        <v>7</v>
      </c>
      <c r="M379" s="65"/>
      <c r="N379" s="34"/>
      <c r="O379" s="34"/>
      <c r="P379" s="35"/>
      <c r="Q379" s="34"/>
      <c r="R379" s="34"/>
      <c r="S379" s="36"/>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63">
        <f t="shared" si="16"/>
        <v>0</v>
      </c>
      <c r="BB379" s="63">
        <f t="shared" si="17"/>
        <v>0</v>
      </c>
      <c r="BC379" s="30" t="str">
        <f t="shared" si="18"/>
        <v>INR Zero Only</v>
      </c>
      <c r="IE379" s="32">
        <v>2</v>
      </c>
      <c r="IF379" s="32" t="s">
        <v>34</v>
      </c>
      <c r="IG379" s="32" t="s">
        <v>42</v>
      </c>
      <c r="IH379" s="32">
        <v>10</v>
      </c>
      <c r="II379" s="32" t="s">
        <v>37</v>
      </c>
    </row>
    <row r="380" spans="1:243" s="31" customFormat="1" ht="15">
      <c r="A380" s="123">
        <v>46.14</v>
      </c>
      <c r="B380" s="89" t="s">
        <v>773</v>
      </c>
      <c r="C380" s="19" t="s">
        <v>415</v>
      </c>
      <c r="D380" s="145">
        <v>4</v>
      </c>
      <c r="E380" s="153" t="s">
        <v>37</v>
      </c>
      <c r="F380" s="66">
        <v>10</v>
      </c>
      <c r="G380" s="33"/>
      <c r="H380" s="33"/>
      <c r="I380" s="20" t="s">
        <v>38</v>
      </c>
      <c r="J380" s="22">
        <f t="shared" si="15"/>
        <v>1</v>
      </c>
      <c r="K380" s="23" t="s">
        <v>48</v>
      </c>
      <c r="L380" s="23" t="s">
        <v>7</v>
      </c>
      <c r="M380" s="65"/>
      <c r="N380" s="34"/>
      <c r="O380" s="34"/>
      <c r="P380" s="35"/>
      <c r="Q380" s="34"/>
      <c r="R380" s="34"/>
      <c r="S380" s="36"/>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63">
        <f t="shared" si="16"/>
        <v>0</v>
      </c>
      <c r="BB380" s="63">
        <f t="shared" si="17"/>
        <v>0</v>
      </c>
      <c r="BC380" s="30" t="str">
        <f t="shared" si="18"/>
        <v>INR Zero Only</v>
      </c>
      <c r="IE380" s="32">
        <v>3</v>
      </c>
      <c r="IF380" s="32" t="s">
        <v>43</v>
      </c>
      <c r="IG380" s="32" t="s">
        <v>44</v>
      </c>
      <c r="IH380" s="32">
        <v>10</v>
      </c>
      <c r="II380" s="32" t="s">
        <v>37</v>
      </c>
    </row>
    <row r="381" spans="1:243" s="31" customFormat="1" ht="15">
      <c r="A381" s="121">
        <v>46.15</v>
      </c>
      <c r="B381" s="89" t="s">
        <v>774</v>
      </c>
      <c r="C381" s="19" t="s">
        <v>416</v>
      </c>
      <c r="D381" s="145">
        <v>4</v>
      </c>
      <c r="E381" s="153" t="s">
        <v>37</v>
      </c>
      <c r="F381" s="66">
        <v>10</v>
      </c>
      <c r="G381" s="33"/>
      <c r="H381" s="33"/>
      <c r="I381" s="20" t="s">
        <v>38</v>
      </c>
      <c r="J381" s="22">
        <f t="shared" si="15"/>
        <v>1</v>
      </c>
      <c r="K381" s="23" t="s">
        <v>48</v>
      </c>
      <c r="L381" s="23" t="s">
        <v>7</v>
      </c>
      <c r="M381" s="65"/>
      <c r="N381" s="34"/>
      <c r="O381" s="34"/>
      <c r="P381" s="35"/>
      <c r="Q381" s="34"/>
      <c r="R381" s="34"/>
      <c r="S381" s="36"/>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63">
        <f t="shared" si="16"/>
        <v>0</v>
      </c>
      <c r="BB381" s="63">
        <f t="shared" si="17"/>
        <v>0</v>
      </c>
      <c r="BC381" s="30" t="str">
        <f t="shared" si="18"/>
        <v>INR Zero Only</v>
      </c>
      <c r="IE381" s="32">
        <v>1.01</v>
      </c>
      <c r="IF381" s="32" t="s">
        <v>39</v>
      </c>
      <c r="IG381" s="32" t="s">
        <v>35</v>
      </c>
      <c r="IH381" s="32">
        <v>123.223</v>
      </c>
      <c r="II381" s="32" t="s">
        <v>37</v>
      </c>
    </row>
    <row r="382" spans="1:243" s="31" customFormat="1" ht="15">
      <c r="A382" s="123">
        <v>46.16</v>
      </c>
      <c r="B382" s="89" t="s">
        <v>775</v>
      </c>
      <c r="C382" s="19" t="s">
        <v>417</v>
      </c>
      <c r="D382" s="145">
        <v>4</v>
      </c>
      <c r="E382" s="153" t="s">
        <v>37</v>
      </c>
      <c r="F382" s="66">
        <v>10</v>
      </c>
      <c r="G382" s="33"/>
      <c r="H382" s="33"/>
      <c r="I382" s="20" t="s">
        <v>38</v>
      </c>
      <c r="J382" s="22">
        <f t="shared" si="15"/>
        <v>1</v>
      </c>
      <c r="K382" s="23" t="s">
        <v>48</v>
      </c>
      <c r="L382" s="23" t="s">
        <v>7</v>
      </c>
      <c r="M382" s="65"/>
      <c r="N382" s="34"/>
      <c r="O382" s="34"/>
      <c r="P382" s="35"/>
      <c r="Q382" s="34"/>
      <c r="R382" s="34"/>
      <c r="S382" s="36"/>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63">
        <f t="shared" si="16"/>
        <v>0</v>
      </c>
      <c r="BB382" s="63">
        <f t="shared" si="17"/>
        <v>0</v>
      </c>
      <c r="BC382" s="30" t="str">
        <f t="shared" si="18"/>
        <v>INR Zero Only</v>
      </c>
      <c r="IE382" s="32">
        <v>1.02</v>
      </c>
      <c r="IF382" s="32" t="s">
        <v>40</v>
      </c>
      <c r="IG382" s="32" t="s">
        <v>41</v>
      </c>
      <c r="IH382" s="32">
        <v>213</v>
      </c>
      <c r="II382" s="32" t="s">
        <v>37</v>
      </c>
    </row>
    <row r="383" spans="1:243" s="31" customFormat="1" ht="15.75">
      <c r="A383" s="125">
        <v>47</v>
      </c>
      <c r="B383" s="88" t="s">
        <v>778</v>
      </c>
      <c r="C383" s="19" t="s">
        <v>418</v>
      </c>
      <c r="D383" s="133"/>
      <c r="E383" s="133"/>
      <c r="F383" s="20"/>
      <c r="G383" s="21"/>
      <c r="H383" s="21"/>
      <c r="I383" s="20"/>
      <c r="J383" s="22"/>
      <c r="K383" s="23"/>
      <c r="L383" s="23"/>
      <c r="M383" s="24"/>
      <c r="N383" s="25"/>
      <c r="O383" s="25"/>
      <c r="P383" s="26"/>
      <c r="Q383" s="25"/>
      <c r="R383" s="25"/>
      <c r="S383" s="27"/>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28"/>
      <c r="BB383" s="29"/>
      <c r="BC383" s="30"/>
      <c r="IE383" s="32">
        <v>1.02</v>
      </c>
      <c r="IF383" s="32" t="s">
        <v>40</v>
      </c>
      <c r="IG383" s="32" t="s">
        <v>41</v>
      </c>
      <c r="IH383" s="32">
        <v>213</v>
      </c>
      <c r="II383" s="32" t="s">
        <v>37</v>
      </c>
    </row>
    <row r="384" spans="1:243" s="31" customFormat="1" ht="75">
      <c r="A384" s="121">
        <v>47.01</v>
      </c>
      <c r="B384" s="93" t="s">
        <v>779</v>
      </c>
      <c r="C384" s="19" t="s">
        <v>419</v>
      </c>
      <c r="D384" s="133"/>
      <c r="E384" s="133"/>
      <c r="F384" s="20"/>
      <c r="G384" s="21"/>
      <c r="H384" s="21"/>
      <c r="I384" s="20"/>
      <c r="J384" s="22"/>
      <c r="K384" s="23"/>
      <c r="L384" s="23"/>
      <c r="M384" s="24"/>
      <c r="N384" s="25"/>
      <c r="O384" s="25"/>
      <c r="P384" s="26"/>
      <c r="Q384" s="25"/>
      <c r="R384" s="25"/>
      <c r="S384" s="27"/>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28"/>
      <c r="BB384" s="29"/>
      <c r="BC384" s="30"/>
      <c r="IE384" s="32">
        <v>2</v>
      </c>
      <c r="IF384" s="32" t="s">
        <v>34</v>
      </c>
      <c r="IG384" s="32" t="s">
        <v>42</v>
      </c>
      <c r="IH384" s="32">
        <v>10</v>
      </c>
      <c r="II384" s="32" t="s">
        <v>37</v>
      </c>
    </row>
    <row r="385" spans="1:243" s="31" customFormat="1" ht="15">
      <c r="A385" s="121">
        <v>47.02</v>
      </c>
      <c r="B385" s="92" t="s">
        <v>780</v>
      </c>
      <c r="C385" s="19" t="s">
        <v>420</v>
      </c>
      <c r="D385" s="144">
        <v>200</v>
      </c>
      <c r="E385" s="152" t="s">
        <v>875</v>
      </c>
      <c r="F385" s="66">
        <v>10</v>
      </c>
      <c r="G385" s="33"/>
      <c r="H385" s="33"/>
      <c r="I385" s="20" t="s">
        <v>38</v>
      </c>
      <c r="J385" s="22">
        <f t="shared" si="15"/>
        <v>1</v>
      </c>
      <c r="K385" s="23" t="s">
        <v>48</v>
      </c>
      <c r="L385" s="23" t="s">
        <v>7</v>
      </c>
      <c r="M385" s="65"/>
      <c r="N385" s="34"/>
      <c r="O385" s="34"/>
      <c r="P385" s="35"/>
      <c r="Q385" s="34"/>
      <c r="R385" s="34"/>
      <c r="S385" s="36"/>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63">
        <f t="shared" si="16"/>
        <v>0</v>
      </c>
      <c r="BB385" s="63">
        <f t="shared" si="17"/>
        <v>0</v>
      </c>
      <c r="BC385" s="30" t="str">
        <f t="shared" si="18"/>
        <v>INR Zero Only</v>
      </c>
      <c r="IE385" s="32">
        <v>3</v>
      </c>
      <c r="IF385" s="32" t="s">
        <v>43</v>
      </c>
      <c r="IG385" s="32" t="s">
        <v>44</v>
      </c>
      <c r="IH385" s="32">
        <v>10</v>
      </c>
      <c r="II385" s="32" t="s">
        <v>37</v>
      </c>
    </row>
    <row r="386" spans="1:243" s="31" customFormat="1" ht="15">
      <c r="A386" s="121">
        <v>47.03</v>
      </c>
      <c r="B386" s="93" t="s">
        <v>781</v>
      </c>
      <c r="C386" s="19" t="s">
        <v>421</v>
      </c>
      <c r="D386" s="144">
        <v>50</v>
      </c>
      <c r="E386" s="152" t="s">
        <v>875</v>
      </c>
      <c r="F386" s="66">
        <v>10</v>
      </c>
      <c r="G386" s="33"/>
      <c r="H386" s="33"/>
      <c r="I386" s="20" t="s">
        <v>38</v>
      </c>
      <c r="J386" s="22">
        <f t="shared" si="15"/>
        <v>1</v>
      </c>
      <c r="K386" s="23" t="s">
        <v>48</v>
      </c>
      <c r="L386" s="23" t="s">
        <v>7</v>
      </c>
      <c r="M386" s="65"/>
      <c r="N386" s="34"/>
      <c r="O386" s="34"/>
      <c r="P386" s="35"/>
      <c r="Q386" s="34"/>
      <c r="R386" s="34"/>
      <c r="S386" s="36"/>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63">
        <f t="shared" si="16"/>
        <v>0</v>
      </c>
      <c r="BB386" s="63">
        <f t="shared" si="17"/>
        <v>0</v>
      </c>
      <c r="BC386" s="30" t="str">
        <f t="shared" si="18"/>
        <v>INR Zero Only</v>
      </c>
      <c r="IE386" s="32">
        <v>1.01</v>
      </c>
      <c r="IF386" s="32" t="s">
        <v>39</v>
      </c>
      <c r="IG386" s="32" t="s">
        <v>35</v>
      </c>
      <c r="IH386" s="32">
        <v>123.223</v>
      </c>
      <c r="II386" s="32" t="s">
        <v>37</v>
      </c>
    </row>
    <row r="387" spans="1:243" s="31" customFormat="1" ht="15">
      <c r="A387" s="121">
        <v>47.04</v>
      </c>
      <c r="B387" s="92" t="s">
        <v>782</v>
      </c>
      <c r="C387" s="19" t="s">
        <v>422</v>
      </c>
      <c r="D387" s="144">
        <f>120</f>
        <v>120</v>
      </c>
      <c r="E387" s="152" t="s">
        <v>875</v>
      </c>
      <c r="F387" s="66">
        <v>10</v>
      </c>
      <c r="G387" s="33"/>
      <c r="H387" s="33"/>
      <c r="I387" s="20" t="s">
        <v>38</v>
      </c>
      <c r="J387" s="22">
        <f t="shared" si="15"/>
        <v>1</v>
      </c>
      <c r="K387" s="23" t="s">
        <v>48</v>
      </c>
      <c r="L387" s="23" t="s">
        <v>7</v>
      </c>
      <c r="M387" s="65"/>
      <c r="N387" s="34"/>
      <c r="O387" s="34"/>
      <c r="P387" s="35"/>
      <c r="Q387" s="34"/>
      <c r="R387" s="34"/>
      <c r="S387" s="36"/>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8"/>
      <c r="AV387" s="37"/>
      <c r="AW387" s="37"/>
      <c r="AX387" s="37"/>
      <c r="AY387" s="37"/>
      <c r="AZ387" s="37"/>
      <c r="BA387" s="63">
        <f t="shared" si="16"/>
        <v>0</v>
      </c>
      <c r="BB387" s="63">
        <f t="shared" si="17"/>
        <v>0</v>
      </c>
      <c r="BC387" s="30" t="str">
        <f t="shared" si="18"/>
        <v>INR Zero Only</v>
      </c>
      <c r="IE387" s="32">
        <v>1.02</v>
      </c>
      <c r="IF387" s="32" t="s">
        <v>40</v>
      </c>
      <c r="IG387" s="32" t="s">
        <v>41</v>
      </c>
      <c r="IH387" s="32">
        <v>213</v>
      </c>
      <c r="II387" s="32" t="s">
        <v>37</v>
      </c>
    </row>
    <row r="388" spans="1:243" s="31" customFormat="1" ht="15">
      <c r="A388" s="121">
        <v>47.05</v>
      </c>
      <c r="B388" s="92" t="s">
        <v>783</v>
      </c>
      <c r="C388" s="19" t="s">
        <v>423</v>
      </c>
      <c r="D388" s="144">
        <v>70</v>
      </c>
      <c r="E388" s="152" t="s">
        <v>875</v>
      </c>
      <c r="F388" s="66">
        <v>10</v>
      </c>
      <c r="G388" s="33"/>
      <c r="H388" s="33"/>
      <c r="I388" s="20" t="s">
        <v>38</v>
      </c>
      <c r="J388" s="22">
        <f t="shared" si="15"/>
        <v>1</v>
      </c>
      <c r="K388" s="23" t="s">
        <v>48</v>
      </c>
      <c r="L388" s="23" t="s">
        <v>7</v>
      </c>
      <c r="M388" s="65"/>
      <c r="N388" s="34"/>
      <c r="O388" s="34"/>
      <c r="P388" s="35"/>
      <c r="Q388" s="34"/>
      <c r="R388" s="34"/>
      <c r="S388" s="36"/>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63">
        <f t="shared" si="16"/>
        <v>0</v>
      </c>
      <c r="BB388" s="63">
        <f t="shared" si="17"/>
        <v>0</v>
      </c>
      <c r="BC388" s="30" t="str">
        <f t="shared" si="18"/>
        <v>INR Zero Only</v>
      </c>
      <c r="IE388" s="32">
        <v>2</v>
      </c>
      <c r="IF388" s="32" t="s">
        <v>34</v>
      </c>
      <c r="IG388" s="32" t="s">
        <v>42</v>
      </c>
      <c r="IH388" s="32">
        <v>10</v>
      </c>
      <c r="II388" s="32" t="s">
        <v>37</v>
      </c>
    </row>
    <row r="389" spans="1:243" s="31" customFormat="1" ht="15">
      <c r="A389" s="121">
        <v>47.06</v>
      </c>
      <c r="B389" s="92" t="s">
        <v>784</v>
      </c>
      <c r="C389" s="19" t="s">
        <v>424</v>
      </c>
      <c r="D389" s="144">
        <v>120</v>
      </c>
      <c r="E389" s="152" t="s">
        <v>875</v>
      </c>
      <c r="F389" s="66">
        <v>10</v>
      </c>
      <c r="G389" s="33"/>
      <c r="H389" s="33"/>
      <c r="I389" s="20" t="s">
        <v>38</v>
      </c>
      <c r="J389" s="22">
        <f t="shared" si="15"/>
        <v>1</v>
      </c>
      <c r="K389" s="23" t="s">
        <v>48</v>
      </c>
      <c r="L389" s="23" t="s">
        <v>7</v>
      </c>
      <c r="M389" s="65"/>
      <c r="N389" s="34"/>
      <c r="O389" s="34"/>
      <c r="P389" s="35"/>
      <c r="Q389" s="34"/>
      <c r="R389" s="34"/>
      <c r="S389" s="36"/>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63">
        <f t="shared" si="16"/>
        <v>0</v>
      </c>
      <c r="BB389" s="63">
        <f t="shared" si="17"/>
        <v>0</v>
      </c>
      <c r="BC389" s="30" t="str">
        <f t="shared" si="18"/>
        <v>INR Zero Only</v>
      </c>
      <c r="IE389" s="32">
        <v>3</v>
      </c>
      <c r="IF389" s="32" t="s">
        <v>43</v>
      </c>
      <c r="IG389" s="32" t="s">
        <v>44</v>
      </c>
      <c r="IH389" s="32">
        <v>10</v>
      </c>
      <c r="II389" s="32" t="s">
        <v>37</v>
      </c>
    </row>
    <row r="390" spans="1:243" s="31" customFormat="1" ht="75">
      <c r="A390" s="121">
        <v>48</v>
      </c>
      <c r="B390" s="93" t="s">
        <v>785</v>
      </c>
      <c r="C390" s="19" t="s">
        <v>425</v>
      </c>
      <c r="D390" s="133"/>
      <c r="E390" s="133"/>
      <c r="F390" s="20"/>
      <c r="G390" s="21"/>
      <c r="H390" s="21"/>
      <c r="I390" s="20"/>
      <c r="J390" s="22"/>
      <c r="K390" s="23"/>
      <c r="L390" s="23"/>
      <c r="M390" s="24"/>
      <c r="N390" s="25"/>
      <c r="O390" s="25"/>
      <c r="P390" s="26"/>
      <c r="Q390" s="25"/>
      <c r="R390" s="25"/>
      <c r="S390" s="27"/>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28"/>
      <c r="BB390" s="29"/>
      <c r="BC390" s="30"/>
      <c r="IE390" s="32">
        <v>1.01</v>
      </c>
      <c r="IF390" s="32" t="s">
        <v>39</v>
      </c>
      <c r="IG390" s="32" t="s">
        <v>35</v>
      </c>
      <c r="IH390" s="32">
        <v>123.223</v>
      </c>
      <c r="II390" s="32" t="s">
        <v>37</v>
      </c>
    </row>
    <row r="391" spans="1:243" s="31" customFormat="1" ht="15">
      <c r="A391" s="121">
        <v>48.01</v>
      </c>
      <c r="B391" s="92" t="s">
        <v>780</v>
      </c>
      <c r="C391" s="19" t="s">
        <v>426</v>
      </c>
      <c r="D391" s="144">
        <v>15</v>
      </c>
      <c r="E391" s="152" t="s">
        <v>876</v>
      </c>
      <c r="F391" s="66">
        <v>10</v>
      </c>
      <c r="G391" s="33"/>
      <c r="H391" s="33"/>
      <c r="I391" s="20" t="s">
        <v>38</v>
      </c>
      <c r="J391" s="22">
        <f t="shared" si="15"/>
        <v>1</v>
      </c>
      <c r="K391" s="23" t="s">
        <v>48</v>
      </c>
      <c r="L391" s="23" t="s">
        <v>7</v>
      </c>
      <c r="M391" s="65"/>
      <c r="N391" s="34"/>
      <c r="O391" s="34"/>
      <c r="P391" s="35"/>
      <c r="Q391" s="34"/>
      <c r="R391" s="34"/>
      <c r="S391" s="36"/>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63">
        <f aca="true" t="shared" si="19" ref="BA391:BA453">total_amount_ba($B$2,$D$2,D391,F391,J391,K391,M391)</f>
        <v>0</v>
      </c>
      <c r="BB391" s="63">
        <f aca="true" t="shared" si="20" ref="BB391:BB453">BA391+SUM(N391:AZ391)</f>
        <v>0</v>
      </c>
      <c r="BC391" s="30" t="str">
        <f aca="true" t="shared" si="21" ref="BC391:BC453">SpellNumber(L391,BB391)</f>
        <v>INR Zero Only</v>
      </c>
      <c r="IE391" s="32">
        <v>1.02</v>
      </c>
      <c r="IF391" s="32" t="s">
        <v>40</v>
      </c>
      <c r="IG391" s="32" t="s">
        <v>41</v>
      </c>
      <c r="IH391" s="32">
        <v>213</v>
      </c>
      <c r="II391" s="32" t="s">
        <v>37</v>
      </c>
    </row>
    <row r="392" spans="1:243" s="31" customFormat="1" ht="15">
      <c r="A392" s="121">
        <v>48.02</v>
      </c>
      <c r="B392" s="93" t="s">
        <v>781</v>
      </c>
      <c r="C392" s="19" t="s">
        <v>427</v>
      </c>
      <c r="D392" s="144">
        <v>10</v>
      </c>
      <c r="E392" s="152" t="s">
        <v>876</v>
      </c>
      <c r="F392" s="66">
        <v>10</v>
      </c>
      <c r="G392" s="33"/>
      <c r="H392" s="33"/>
      <c r="I392" s="20" t="s">
        <v>38</v>
      </c>
      <c r="J392" s="22">
        <f t="shared" si="15"/>
        <v>1</v>
      </c>
      <c r="K392" s="23" t="s">
        <v>48</v>
      </c>
      <c r="L392" s="23" t="s">
        <v>7</v>
      </c>
      <c r="M392" s="65"/>
      <c r="N392" s="34"/>
      <c r="O392" s="34"/>
      <c r="P392" s="35"/>
      <c r="Q392" s="34"/>
      <c r="R392" s="34"/>
      <c r="S392" s="36"/>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63">
        <f t="shared" si="19"/>
        <v>0</v>
      </c>
      <c r="BB392" s="63">
        <f t="shared" si="20"/>
        <v>0</v>
      </c>
      <c r="BC392" s="30" t="str">
        <f t="shared" si="21"/>
        <v>INR Zero Only</v>
      </c>
      <c r="IE392" s="32">
        <v>2</v>
      </c>
      <c r="IF392" s="32" t="s">
        <v>34</v>
      </c>
      <c r="IG392" s="32" t="s">
        <v>42</v>
      </c>
      <c r="IH392" s="32">
        <v>10</v>
      </c>
      <c r="II392" s="32" t="s">
        <v>37</v>
      </c>
    </row>
    <row r="393" spans="1:243" s="31" customFormat="1" ht="15">
      <c r="A393" s="121">
        <v>48.03</v>
      </c>
      <c r="B393" s="92" t="s">
        <v>782</v>
      </c>
      <c r="C393" s="19" t="s">
        <v>428</v>
      </c>
      <c r="D393" s="144">
        <v>4</v>
      </c>
      <c r="E393" s="152" t="s">
        <v>876</v>
      </c>
      <c r="F393" s="66">
        <v>100</v>
      </c>
      <c r="G393" s="33"/>
      <c r="H393" s="33"/>
      <c r="I393" s="20" t="s">
        <v>38</v>
      </c>
      <c r="J393" s="22">
        <f t="shared" si="15"/>
        <v>1</v>
      </c>
      <c r="K393" s="23" t="s">
        <v>48</v>
      </c>
      <c r="L393" s="23" t="s">
        <v>7</v>
      </c>
      <c r="M393" s="65"/>
      <c r="N393" s="34"/>
      <c r="O393" s="34"/>
      <c r="P393" s="35"/>
      <c r="Q393" s="34"/>
      <c r="R393" s="34"/>
      <c r="S393" s="36"/>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63">
        <f t="shared" si="19"/>
        <v>0</v>
      </c>
      <c r="BB393" s="63">
        <f t="shared" si="20"/>
        <v>0</v>
      </c>
      <c r="BC393" s="30" t="str">
        <f t="shared" si="21"/>
        <v>INR Zero Only</v>
      </c>
      <c r="IE393" s="32">
        <v>1.02</v>
      </c>
      <c r="IF393" s="32" t="s">
        <v>40</v>
      </c>
      <c r="IG393" s="32" t="s">
        <v>41</v>
      </c>
      <c r="IH393" s="32">
        <v>213</v>
      </c>
      <c r="II393" s="32" t="s">
        <v>37</v>
      </c>
    </row>
    <row r="394" spans="1:243" s="31" customFormat="1" ht="15">
      <c r="A394" s="121">
        <v>48.04</v>
      </c>
      <c r="B394" s="92" t="s">
        <v>783</v>
      </c>
      <c r="C394" s="19" t="s">
        <v>429</v>
      </c>
      <c r="D394" s="144">
        <v>4</v>
      </c>
      <c r="E394" s="152" t="s">
        <v>876</v>
      </c>
      <c r="F394" s="66">
        <v>10</v>
      </c>
      <c r="G394" s="33"/>
      <c r="H394" s="33"/>
      <c r="I394" s="20" t="s">
        <v>38</v>
      </c>
      <c r="J394" s="22">
        <f t="shared" si="15"/>
        <v>1</v>
      </c>
      <c r="K394" s="23" t="s">
        <v>48</v>
      </c>
      <c r="L394" s="23" t="s">
        <v>7</v>
      </c>
      <c r="M394" s="65"/>
      <c r="N394" s="34"/>
      <c r="O394" s="34"/>
      <c r="P394" s="35"/>
      <c r="Q394" s="34"/>
      <c r="R394" s="34"/>
      <c r="S394" s="36"/>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63">
        <f t="shared" si="19"/>
        <v>0</v>
      </c>
      <c r="BB394" s="63">
        <f t="shared" si="20"/>
        <v>0</v>
      </c>
      <c r="BC394" s="30" t="str">
        <f t="shared" si="21"/>
        <v>INR Zero Only</v>
      </c>
      <c r="IE394" s="32">
        <v>2</v>
      </c>
      <c r="IF394" s="32" t="s">
        <v>34</v>
      </c>
      <c r="IG394" s="32" t="s">
        <v>42</v>
      </c>
      <c r="IH394" s="32">
        <v>10</v>
      </c>
      <c r="II394" s="32" t="s">
        <v>37</v>
      </c>
    </row>
    <row r="395" spans="1:243" s="31" customFormat="1" ht="15">
      <c r="A395" s="121">
        <v>48.05</v>
      </c>
      <c r="B395" s="92" t="s">
        <v>784</v>
      </c>
      <c r="C395" s="19" t="s">
        <v>430</v>
      </c>
      <c r="D395" s="144">
        <v>4</v>
      </c>
      <c r="E395" s="152" t="s">
        <v>876</v>
      </c>
      <c r="F395" s="66">
        <v>10</v>
      </c>
      <c r="G395" s="33"/>
      <c r="H395" s="33"/>
      <c r="I395" s="20" t="s">
        <v>38</v>
      </c>
      <c r="J395" s="22">
        <f t="shared" si="15"/>
        <v>1</v>
      </c>
      <c r="K395" s="23" t="s">
        <v>48</v>
      </c>
      <c r="L395" s="23" t="s">
        <v>7</v>
      </c>
      <c r="M395" s="65"/>
      <c r="N395" s="34"/>
      <c r="O395" s="34"/>
      <c r="P395" s="35"/>
      <c r="Q395" s="34"/>
      <c r="R395" s="34"/>
      <c r="S395" s="36"/>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63">
        <f t="shared" si="19"/>
        <v>0</v>
      </c>
      <c r="BB395" s="63">
        <f t="shared" si="20"/>
        <v>0</v>
      </c>
      <c r="BC395" s="30" t="str">
        <f t="shared" si="21"/>
        <v>INR Zero Only</v>
      </c>
      <c r="IE395" s="32">
        <v>3</v>
      </c>
      <c r="IF395" s="32" t="s">
        <v>43</v>
      </c>
      <c r="IG395" s="32" t="s">
        <v>44</v>
      </c>
      <c r="IH395" s="32">
        <v>10</v>
      </c>
      <c r="II395" s="32" t="s">
        <v>37</v>
      </c>
    </row>
    <row r="396" spans="1:243" s="31" customFormat="1" ht="75">
      <c r="A396" s="121">
        <v>49</v>
      </c>
      <c r="B396" s="93" t="s">
        <v>786</v>
      </c>
      <c r="C396" s="19" t="s">
        <v>431</v>
      </c>
      <c r="D396" s="133"/>
      <c r="E396" s="133"/>
      <c r="F396" s="20"/>
      <c r="G396" s="21"/>
      <c r="H396" s="21"/>
      <c r="I396" s="20"/>
      <c r="J396" s="22"/>
      <c r="K396" s="23"/>
      <c r="L396" s="23"/>
      <c r="M396" s="24"/>
      <c r="N396" s="25"/>
      <c r="O396" s="25"/>
      <c r="P396" s="26"/>
      <c r="Q396" s="25"/>
      <c r="R396" s="25"/>
      <c r="S396" s="27"/>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28"/>
      <c r="BB396" s="29"/>
      <c r="BC396" s="30"/>
      <c r="IE396" s="32">
        <v>1.01</v>
      </c>
      <c r="IF396" s="32" t="s">
        <v>39</v>
      </c>
      <c r="IG396" s="32" t="s">
        <v>35</v>
      </c>
      <c r="IH396" s="32">
        <v>123.223</v>
      </c>
      <c r="II396" s="32" t="s">
        <v>37</v>
      </c>
    </row>
    <row r="397" spans="1:243" s="31" customFormat="1" ht="15">
      <c r="A397" s="121">
        <v>49.01</v>
      </c>
      <c r="B397" s="92" t="s">
        <v>780</v>
      </c>
      <c r="C397" s="19" t="s">
        <v>432</v>
      </c>
      <c r="D397" s="144">
        <v>4</v>
      </c>
      <c r="E397" s="152" t="s">
        <v>876</v>
      </c>
      <c r="F397" s="66">
        <v>10</v>
      </c>
      <c r="G397" s="33"/>
      <c r="H397" s="33"/>
      <c r="I397" s="20" t="s">
        <v>38</v>
      </c>
      <c r="J397" s="22">
        <f t="shared" si="15"/>
        <v>1</v>
      </c>
      <c r="K397" s="23" t="s">
        <v>48</v>
      </c>
      <c r="L397" s="23" t="s">
        <v>7</v>
      </c>
      <c r="M397" s="65"/>
      <c r="N397" s="34"/>
      <c r="O397" s="34"/>
      <c r="P397" s="35"/>
      <c r="Q397" s="34"/>
      <c r="R397" s="34"/>
      <c r="S397" s="36"/>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8"/>
      <c r="AV397" s="37"/>
      <c r="AW397" s="37"/>
      <c r="AX397" s="37"/>
      <c r="AY397" s="37"/>
      <c r="AZ397" s="37"/>
      <c r="BA397" s="63">
        <f t="shared" si="19"/>
        <v>0</v>
      </c>
      <c r="BB397" s="63">
        <f t="shared" si="20"/>
        <v>0</v>
      </c>
      <c r="BC397" s="30" t="str">
        <f t="shared" si="21"/>
        <v>INR Zero Only</v>
      </c>
      <c r="IE397" s="32">
        <v>1.02</v>
      </c>
      <c r="IF397" s="32" t="s">
        <v>40</v>
      </c>
      <c r="IG397" s="32" t="s">
        <v>41</v>
      </c>
      <c r="IH397" s="32">
        <v>213</v>
      </c>
      <c r="II397" s="32" t="s">
        <v>37</v>
      </c>
    </row>
    <row r="398" spans="1:243" s="31" customFormat="1" ht="15">
      <c r="A398" s="121">
        <v>49.02</v>
      </c>
      <c r="B398" s="93" t="s">
        <v>787</v>
      </c>
      <c r="C398" s="19" t="s">
        <v>433</v>
      </c>
      <c r="D398" s="144">
        <v>2</v>
      </c>
      <c r="E398" s="152" t="s">
        <v>876</v>
      </c>
      <c r="F398" s="66">
        <v>10</v>
      </c>
      <c r="G398" s="33"/>
      <c r="H398" s="33"/>
      <c r="I398" s="20" t="s">
        <v>38</v>
      </c>
      <c r="J398" s="22">
        <f t="shared" si="15"/>
        <v>1</v>
      </c>
      <c r="K398" s="23" t="s">
        <v>48</v>
      </c>
      <c r="L398" s="23" t="s">
        <v>7</v>
      </c>
      <c r="M398" s="65"/>
      <c r="N398" s="34"/>
      <c r="O398" s="34"/>
      <c r="P398" s="35"/>
      <c r="Q398" s="34"/>
      <c r="R398" s="34"/>
      <c r="S398" s="36"/>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63">
        <f t="shared" si="19"/>
        <v>0</v>
      </c>
      <c r="BB398" s="63">
        <f t="shared" si="20"/>
        <v>0</v>
      </c>
      <c r="BC398" s="30" t="str">
        <f t="shared" si="21"/>
        <v>INR Zero Only</v>
      </c>
      <c r="IE398" s="32">
        <v>2</v>
      </c>
      <c r="IF398" s="32" t="s">
        <v>34</v>
      </c>
      <c r="IG398" s="32" t="s">
        <v>42</v>
      </c>
      <c r="IH398" s="32">
        <v>10</v>
      </c>
      <c r="II398" s="32" t="s">
        <v>37</v>
      </c>
    </row>
    <row r="399" spans="1:243" s="31" customFormat="1" ht="15">
      <c r="A399" s="121">
        <v>49.03</v>
      </c>
      <c r="B399" s="92" t="s">
        <v>782</v>
      </c>
      <c r="C399" s="19" t="s">
        <v>434</v>
      </c>
      <c r="D399" s="144">
        <v>2</v>
      </c>
      <c r="E399" s="152" t="s">
        <v>876</v>
      </c>
      <c r="F399" s="66">
        <v>10</v>
      </c>
      <c r="G399" s="33"/>
      <c r="H399" s="33"/>
      <c r="I399" s="20" t="s">
        <v>38</v>
      </c>
      <c r="J399" s="22">
        <f t="shared" si="15"/>
        <v>1</v>
      </c>
      <c r="K399" s="23" t="s">
        <v>48</v>
      </c>
      <c r="L399" s="23" t="s">
        <v>7</v>
      </c>
      <c r="M399" s="65"/>
      <c r="N399" s="34"/>
      <c r="O399" s="34"/>
      <c r="P399" s="35"/>
      <c r="Q399" s="34"/>
      <c r="R399" s="34"/>
      <c r="S399" s="36"/>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63">
        <f t="shared" si="19"/>
        <v>0</v>
      </c>
      <c r="BB399" s="63">
        <f t="shared" si="20"/>
        <v>0</v>
      </c>
      <c r="BC399" s="30" t="str">
        <f t="shared" si="21"/>
        <v>INR Zero Only</v>
      </c>
      <c r="IE399" s="32">
        <v>3</v>
      </c>
      <c r="IF399" s="32" t="s">
        <v>43</v>
      </c>
      <c r="IG399" s="32" t="s">
        <v>44</v>
      </c>
      <c r="IH399" s="32">
        <v>10</v>
      </c>
      <c r="II399" s="32" t="s">
        <v>37</v>
      </c>
    </row>
    <row r="400" spans="1:243" s="31" customFormat="1" ht="15">
      <c r="A400" s="121">
        <v>49.04</v>
      </c>
      <c r="B400" s="92" t="s">
        <v>783</v>
      </c>
      <c r="C400" s="19" t="s">
        <v>435</v>
      </c>
      <c r="D400" s="144">
        <v>2</v>
      </c>
      <c r="E400" s="152" t="s">
        <v>876</v>
      </c>
      <c r="F400" s="66">
        <v>10</v>
      </c>
      <c r="G400" s="33"/>
      <c r="H400" s="33"/>
      <c r="I400" s="20" t="s">
        <v>38</v>
      </c>
      <c r="J400" s="22">
        <f t="shared" si="15"/>
        <v>1</v>
      </c>
      <c r="K400" s="23" t="s">
        <v>48</v>
      </c>
      <c r="L400" s="23" t="s">
        <v>7</v>
      </c>
      <c r="M400" s="65"/>
      <c r="N400" s="34"/>
      <c r="O400" s="34"/>
      <c r="P400" s="35"/>
      <c r="Q400" s="34"/>
      <c r="R400" s="34"/>
      <c r="S400" s="36"/>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63">
        <f t="shared" si="19"/>
        <v>0</v>
      </c>
      <c r="BB400" s="63">
        <f t="shared" si="20"/>
        <v>0</v>
      </c>
      <c r="BC400" s="30" t="str">
        <f t="shared" si="21"/>
        <v>INR Zero Only</v>
      </c>
      <c r="IE400" s="32">
        <v>1.01</v>
      </c>
      <c r="IF400" s="32" t="s">
        <v>39</v>
      </c>
      <c r="IG400" s="32" t="s">
        <v>35</v>
      </c>
      <c r="IH400" s="32">
        <v>123.223</v>
      </c>
      <c r="II400" s="32" t="s">
        <v>37</v>
      </c>
    </row>
    <row r="401" spans="1:243" s="31" customFormat="1" ht="15">
      <c r="A401" s="121">
        <v>49.05</v>
      </c>
      <c r="B401" s="92" t="s">
        <v>784</v>
      </c>
      <c r="C401" s="19" t="s">
        <v>436</v>
      </c>
      <c r="D401" s="144">
        <v>4</v>
      </c>
      <c r="E401" s="152" t="s">
        <v>876</v>
      </c>
      <c r="F401" s="66">
        <v>10</v>
      </c>
      <c r="G401" s="33"/>
      <c r="H401" s="33"/>
      <c r="I401" s="20" t="s">
        <v>38</v>
      </c>
      <c r="J401" s="22">
        <f t="shared" si="15"/>
        <v>1</v>
      </c>
      <c r="K401" s="23" t="s">
        <v>48</v>
      </c>
      <c r="L401" s="23" t="s">
        <v>7</v>
      </c>
      <c r="M401" s="65"/>
      <c r="N401" s="34"/>
      <c r="O401" s="34"/>
      <c r="P401" s="35"/>
      <c r="Q401" s="34"/>
      <c r="R401" s="34"/>
      <c r="S401" s="36"/>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63">
        <f t="shared" si="19"/>
        <v>0</v>
      </c>
      <c r="BB401" s="63">
        <f t="shared" si="20"/>
        <v>0</v>
      </c>
      <c r="BC401" s="30" t="str">
        <f t="shared" si="21"/>
        <v>INR Zero Only</v>
      </c>
      <c r="IE401" s="32">
        <v>1.02</v>
      </c>
      <c r="IF401" s="32" t="s">
        <v>40</v>
      </c>
      <c r="IG401" s="32" t="s">
        <v>41</v>
      </c>
      <c r="IH401" s="32">
        <v>213</v>
      </c>
      <c r="II401" s="32" t="s">
        <v>37</v>
      </c>
    </row>
    <row r="402" spans="1:243" s="31" customFormat="1" ht="15.75">
      <c r="A402" s="125">
        <v>50</v>
      </c>
      <c r="B402" s="88" t="s">
        <v>788</v>
      </c>
      <c r="C402" s="19" t="s">
        <v>437</v>
      </c>
      <c r="D402" s="133"/>
      <c r="E402" s="133"/>
      <c r="F402" s="20"/>
      <c r="G402" s="21"/>
      <c r="H402" s="21"/>
      <c r="I402" s="20"/>
      <c r="J402" s="22"/>
      <c r="K402" s="23"/>
      <c r="L402" s="23"/>
      <c r="M402" s="24"/>
      <c r="N402" s="25"/>
      <c r="O402" s="25"/>
      <c r="P402" s="26"/>
      <c r="Q402" s="25"/>
      <c r="R402" s="25"/>
      <c r="S402" s="27"/>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28"/>
      <c r="BB402" s="29"/>
      <c r="BC402" s="30"/>
      <c r="IE402" s="32">
        <v>1.02</v>
      </c>
      <c r="IF402" s="32" t="s">
        <v>40</v>
      </c>
      <c r="IG402" s="32" t="s">
        <v>41</v>
      </c>
      <c r="IH402" s="32">
        <v>213</v>
      </c>
      <c r="II402" s="32" t="s">
        <v>37</v>
      </c>
    </row>
    <row r="403" spans="1:243" s="31" customFormat="1" ht="75">
      <c r="A403" s="117">
        <v>50.01</v>
      </c>
      <c r="B403" s="76" t="s">
        <v>789</v>
      </c>
      <c r="C403" s="19" t="s">
        <v>438</v>
      </c>
      <c r="D403" s="140">
        <v>60</v>
      </c>
      <c r="E403" s="140" t="s">
        <v>877</v>
      </c>
      <c r="F403" s="66">
        <v>10</v>
      </c>
      <c r="G403" s="33"/>
      <c r="H403" s="33"/>
      <c r="I403" s="20" t="s">
        <v>38</v>
      </c>
      <c r="J403" s="22">
        <f t="shared" si="15"/>
        <v>1</v>
      </c>
      <c r="K403" s="23" t="s">
        <v>48</v>
      </c>
      <c r="L403" s="23" t="s">
        <v>7</v>
      </c>
      <c r="M403" s="65"/>
      <c r="N403" s="34"/>
      <c r="O403" s="34"/>
      <c r="P403" s="35"/>
      <c r="Q403" s="34"/>
      <c r="R403" s="34"/>
      <c r="S403" s="36"/>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63">
        <f t="shared" si="19"/>
        <v>0</v>
      </c>
      <c r="BB403" s="63">
        <f t="shared" si="20"/>
        <v>0</v>
      </c>
      <c r="BC403" s="30" t="str">
        <f t="shared" si="21"/>
        <v>INR Zero Only</v>
      </c>
      <c r="IE403" s="32">
        <v>2</v>
      </c>
      <c r="IF403" s="32" t="s">
        <v>34</v>
      </c>
      <c r="IG403" s="32" t="s">
        <v>42</v>
      </c>
      <c r="IH403" s="32">
        <v>10</v>
      </c>
      <c r="II403" s="32" t="s">
        <v>37</v>
      </c>
    </row>
    <row r="404" spans="1:243" s="31" customFormat="1" ht="15.75">
      <c r="A404" s="125">
        <v>51</v>
      </c>
      <c r="B404" s="88" t="s">
        <v>790</v>
      </c>
      <c r="C404" s="19" t="s">
        <v>439</v>
      </c>
      <c r="D404" s="133"/>
      <c r="E404" s="133"/>
      <c r="F404" s="20"/>
      <c r="G404" s="21"/>
      <c r="H404" s="21"/>
      <c r="I404" s="20"/>
      <c r="J404" s="22"/>
      <c r="K404" s="23"/>
      <c r="L404" s="23"/>
      <c r="M404" s="24"/>
      <c r="N404" s="25"/>
      <c r="O404" s="25"/>
      <c r="P404" s="26"/>
      <c r="Q404" s="25"/>
      <c r="R404" s="25"/>
      <c r="S404" s="27"/>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28"/>
      <c r="BB404" s="29"/>
      <c r="BC404" s="30"/>
      <c r="IE404" s="32">
        <v>3</v>
      </c>
      <c r="IF404" s="32" t="s">
        <v>43</v>
      </c>
      <c r="IG404" s="32" t="s">
        <v>44</v>
      </c>
      <c r="IH404" s="32">
        <v>10</v>
      </c>
      <c r="II404" s="32" t="s">
        <v>37</v>
      </c>
    </row>
    <row r="405" spans="1:243" s="31" customFormat="1" ht="45">
      <c r="A405" s="126">
        <v>51.01</v>
      </c>
      <c r="B405" s="94" t="s">
        <v>791</v>
      </c>
      <c r="C405" s="19" t="s">
        <v>440</v>
      </c>
      <c r="D405" s="133"/>
      <c r="E405" s="133"/>
      <c r="F405" s="20"/>
      <c r="G405" s="21"/>
      <c r="H405" s="21"/>
      <c r="I405" s="20"/>
      <c r="J405" s="22"/>
      <c r="K405" s="23"/>
      <c r="L405" s="23"/>
      <c r="M405" s="24"/>
      <c r="N405" s="25"/>
      <c r="O405" s="25"/>
      <c r="P405" s="26"/>
      <c r="Q405" s="25"/>
      <c r="R405" s="25"/>
      <c r="S405" s="27"/>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28"/>
      <c r="BB405" s="29"/>
      <c r="BC405" s="30"/>
      <c r="IE405" s="32">
        <v>1.01</v>
      </c>
      <c r="IF405" s="32" t="s">
        <v>39</v>
      </c>
      <c r="IG405" s="32" t="s">
        <v>35</v>
      </c>
      <c r="IH405" s="32">
        <v>123.223</v>
      </c>
      <c r="II405" s="32" t="s">
        <v>37</v>
      </c>
    </row>
    <row r="406" spans="1:243" s="31" customFormat="1" ht="15">
      <c r="A406" s="121">
        <v>51.02</v>
      </c>
      <c r="B406" s="94" t="s">
        <v>792</v>
      </c>
      <c r="C406" s="19" t="s">
        <v>441</v>
      </c>
      <c r="D406" s="119">
        <v>20</v>
      </c>
      <c r="E406" s="152" t="s">
        <v>875</v>
      </c>
      <c r="F406" s="66">
        <v>10</v>
      </c>
      <c r="G406" s="33"/>
      <c r="H406" s="33"/>
      <c r="I406" s="20" t="s">
        <v>38</v>
      </c>
      <c r="J406" s="22">
        <f t="shared" si="15"/>
        <v>1</v>
      </c>
      <c r="K406" s="23" t="s">
        <v>48</v>
      </c>
      <c r="L406" s="23" t="s">
        <v>7</v>
      </c>
      <c r="M406" s="65"/>
      <c r="N406" s="34"/>
      <c r="O406" s="34"/>
      <c r="P406" s="35"/>
      <c r="Q406" s="34"/>
      <c r="R406" s="34"/>
      <c r="S406" s="36"/>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8"/>
      <c r="AV406" s="37"/>
      <c r="AW406" s="37"/>
      <c r="AX406" s="37"/>
      <c r="AY406" s="37"/>
      <c r="AZ406" s="37"/>
      <c r="BA406" s="63">
        <f t="shared" si="19"/>
        <v>0</v>
      </c>
      <c r="BB406" s="63">
        <f t="shared" si="20"/>
        <v>0</v>
      </c>
      <c r="BC406" s="30" t="str">
        <f t="shared" si="21"/>
        <v>INR Zero Only</v>
      </c>
      <c r="IE406" s="32">
        <v>1.02</v>
      </c>
      <c r="IF406" s="32" t="s">
        <v>40</v>
      </c>
      <c r="IG406" s="32" t="s">
        <v>41</v>
      </c>
      <c r="IH406" s="32">
        <v>213</v>
      </c>
      <c r="II406" s="32" t="s">
        <v>37</v>
      </c>
    </row>
    <row r="407" spans="1:243" s="31" customFormat="1" ht="15">
      <c r="A407" s="121">
        <v>51.03</v>
      </c>
      <c r="B407" s="94" t="s">
        <v>793</v>
      </c>
      <c r="C407" s="19" t="s">
        <v>442</v>
      </c>
      <c r="D407" s="119">
        <v>300</v>
      </c>
      <c r="E407" s="152" t="s">
        <v>875</v>
      </c>
      <c r="F407" s="66">
        <v>10</v>
      </c>
      <c r="G407" s="33"/>
      <c r="H407" s="33"/>
      <c r="I407" s="20" t="s">
        <v>38</v>
      </c>
      <c r="J407" s="22">
        <f t="shared" si="15"/>
        <v>1</v>
      </c>
      <c r="K407" s="23" t="s">
        <v>48</v>
      </c>
      <c r="L407" s="23" t="s">
        <v>7</v>
      </c>
      <c r="M407" s="65"/>
      <c r="N407" s="34"/>
      <c r="O407" s="34"/>
      <c r="P407" s="35"/>
      <c r="Q407" s="34"/>
      <c r="R407" s="34"/>
      <c r="S407" s="36"/>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63">
        <f t="shared" si="19"/>
        <v>0</v>
      </c>
      <c r="BB407" s="63">
        <f t="shared" si="20"/>
        <v>0</v>
      </c>
      <c r="BC407" s="30" t="str">
        <f t="shared" si="21"/>
        <v>INR Zero Only</v>
      </c>
      <c r="IE407" s="32">
        <v>2</v>
      </c>
      <c r="IF407" s="32" t="s">
        <v>34</v>
      </c>
      <c r="IG407" s="32" t="s">
        <v>42</v>
      </c>
      <c r="IH407" s="32">
        <v>10</v>
      </c>
      <c r="II407" s="32" t="s">
        <v>37</v>
      </c>
    </row>
    <row r="408" spans="1:243" s="31" customFormat="1" ht="15">
      <c r="A408" s="121">
        <v>51.04</v>
      </c>
      <c r="B408" s="94" t="s">
        <v>794</v>
      </c>
      <c r="C408" s="19" t="s">
        <v>443</v>
      </c>
      <c r="D408" s="119">
        <v>100</v>
      </c>
      <c r="E408" s="152" t="s">
        <v>875</v>
      </c>
      <c r="F408" s="66">
        <v>10</v>
      </c>
      <c r="G408" s="33"/>
      <c r="H408" s="33"/>
      <c r="I408" s="20" t="s">
        <v>38</v>
      </c>
      <c r="J408" s="22">
        <f t="shared" si="15"/>
        <v>1</v>
      </c>
      <c r="K408" s="23" t="s">
        <v>48</v>
      </c>
      <c r="L408" s="23" t="s">
        <v>7</v>
      </c>
      <c r="M408" s="65"/>
      <c r="N408" s="34"/>
      <c r="O408" s="34"/>
      <c r="P408" s="35"/>
      <c r="Q408" s="34"/>
      <c r="R408" s="34"/>
      <c r="S408" s="36"/>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63">
        <f t="shared" si="19"/>
        <v>0</v>
      </c>
      <c r="BB408" s="63">
        <f t="shared" si="20"/>
        <v>0</v>
      </c>
      <c r="BC408" s="30" t="str">
        <f t="shared" si="21"/>
        <v>INR Zero Only</v>
      </c>
      <c r="IE408" s="32">
        <v>3</v>
      </c>
      <c r="IF408" s="32" t="s">
        <v>43</v>
      </c>
      <c r="IG408" s="32" t="s">
        <v>44</v>
      </c>
      <c r="IH408" s="32">
        <v>10</v>
      </c>
      <c r="II408" s="32" t="s">
        <v>37</v>
      </c>
    </row>
    <row r="409" spans="1:243" s="31" customFormat="1" ht="15">
      <c r="A409" s="121">
        <v>51.05</v>
      </c>
      <c r="B409" s="94" t="s">
        <v>795</v>
      </c>
      <c r="C409" s="19" t="s">
        <v>444</v>
      </c>
      <c r="D409" s="119">
        <v>80</v>
      </c>
      <c r="E409" s="152" t="s">
        <v>875</v>
      </c>
      <c r="F409" s="66">
        <v>10</v>
      </c>
      <c r="G409" s="33"/>
      <c r="H409" s="33"/>
      <c r="I409" s="20" t="s">
        <v>38</v>
      </c>
      <c r="J409" s="22">
        <f t="shared" si="15"/>
        <v>1</v>
      </c>
      <c r="K409" s="23" t="s">
        <v>48</v>
      </c>
      <c r="L409" s="23" t="s">
        <v>7</v>
      </c>
      <c r="M409" s="65"/>
      <c r="N409" s="34"/>
      <c r="O409" s="34"/>
      <c r="P409" s="35"/>
      <c r="Q409" s="34"/>
      <c r="R409" s="34"/>
      <c r="S409" s="36"/>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63">
        <f t="shared" si="19"/>
        <v>0</v>
      </c>
      <c r="BB409" s="63">
        <f t="shared" si="20"/>
        <v>0</v>
      </c>
      <c r="BC409" s="30" t="str">
        <f t="shared" si="21"/>
        <v>INR Zero Only</v>
      </c>
      <c r="IE409" s="32">
        <v>1.01</v>
      </c>
      <c r="IF409" s="32" t="s">
        <v>39</v>
      </c>
      <c r="IG409" s="32" t="s">
        <v>35</v>
      </c>
      <c r="IH409" s="32">
        <v>123.223</v>
      </c>
      <c r="II409" s="32" t="s">
        <v>37</v>
      </c>
    </row>
    <row r="410" spans="1:243" s="31" customFormat="1" ht="15.75">
      <c r="A410" s="125">
        <v>52</v>
      </c>
      <c r="B410" s="88" t="s">
        <v>796</v>
      </c>
      <c r="C410" s="19" t="s">
        <v>445</v>
      </c>
      <c r="D410" s="133"/>
      <c r="E410" s="133"/>
      <c r="F410" s="20"/>
      <c r="G410" s="21"/>
      <c r="H410" s="21"/>
      <c r="I410" s="20"/>
      <c r="J410" s="22"/>
      <c r="K410" s="23"/>
      <c r="L410" s="23"/>
      <c r="M410" s="24"/>
      <c r="N410" s="25"/>
      <c r="O410" s="25"/>
      <c r="P410" s="26"/>
      <c r="Q410" s="25"/>
      <c r="R410" s="25"/>
      <c r="S410" s="27"/>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28"/>
      <c r="BB410" s="29"/>
      <c r="BC410" s="30"/>
      <c r="IE410" s="32">
        <v>1.02</v>
      </c>
      <c r="IF410" s="32" t="s">
        <v>40</v>
      </c>
      <c r="IG410" s="32" t="s">
        <v>41</v>
      </c>
      <c r="IH410" s="32">
        <v>213</v>
      </c>
      <c r="II410" s="32" t="s">
        <v>37</v>
      </c>
    </row>
    <row r="411" spans="1:243" s="31" customFormat="1" ht="60">
      <c r="A411" s="121">
        <v>52.01</v>
      </c>
      <c r="B411" s="94" t="s">
        <v>797</v>
      </c>
      <c r="C411" s="19" t="s">
        <v>446</v>
      </c>
      <c r="D411" s="133"/>
      <c r="E411" s="133"/>
      <c r="F411" s="20"/>
      <c r="G411" s="21"/>
      <c r="H411" s="21"/>
      <c r="I411" s="20"/>
      <c r="J411" s="22"/>
      <c r="K411" s="23"/>
      <c r="L411" s="23"/>
      <c r="M411" s="24"/>
      <c r="N411" s="25"/>
      <c r="O411" s="25"/>
      <c r="P411" s="26"/>
      <c r="Q411" s="25"/>
      <c r="R411" s="25"/>
      <c r="S411" s="27"/>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28"/>
      <c r="BB411" s="29"/>
      <c r="BC411" s="30"/>
      <c r="IE411" s="32">
        <v>2</v>
      </c>
      <c r="IF411" s="32" t="s">
        <v>34</v>
      </c>
      <c r="IG411" s="32" t="s">
        <v>42</v>
      </c>
      <c r="IH411" s="32">
        <v>10</v>
      </c>
      <c r="II411" s="32" t="s">
        <v>37</v>
      </c>
    </row>
    <row r="412" spans="1:243" s="31" customFormat="1" ht="15">
      <c r="A412" s="121">
        <v>52.02</v>
      </c>
      <c r="B412" s="94" t="s">
        <v>798</v>
      </c>
      <c r="C412" s="19" t="s">
        <v>447</v>
      </c>
      <c r="D412" s="119">
        <v>300</v>
      </c>
      <c r="E412" s="152" t="s">
        <v>875</v>
      </c>
      <c r="F412" s="66">
        <v>100</v>
      </c>
      <c r="G412" s="33"/>
      <c r="H412" s="33"/>
      <c r="I412" s="20" t="s">
        <v>38</v>
      </c>
      <c r="J412" s="22">
        <f t="shared" si="15"/>
        <v>1</v>
      </c>
      <c r="K412" s="23" t="s">
        <v>48</v>
      </c>
      <c r="L412" s="23" t="s">
        <v>7</v>
      </c>
      <c r="M412" s="65"/>
      <c r="N412" s="34"/>
      <c r="O412" s="34"/>
      <c r="P412" s="35"/>
      <c r="Q412" s="34"/>
      <c r="R412" s="34"/>
      <c r="S412" s="36"/>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63">
        <f t="shared" si="19"/>
        <v>0</v>
      </c>
      <c r="BB412" s="63">
        <f t="shared" si="20"/>
        <v>0</v>
      </c>
      <c r="BC412" s="30" t="str">
        <f t="shared" si="21"/>
        <v>INR Zero Only</v>
      </c>
      <c r="IE412" s="32">
        <v>1.02</v>
      </c>
      <c r="IF412" s="32" t="s">
        <v>40</v>
      </c>
      <c r="IG412" s="32" t="s">
        <v>41</v>
      </c>
      <c r="IH412" s="32">
        <v>213</v>
      </c>
      <c r="II412" s="32" t="s">
        <v>37</v>
      </c>
    </row>
    <row r="413" spans="1:243" s="31" customFormat="1" ht="15">
      <c r="A413" s="121">
        <v>52.03</v>
      </c>
      <c r="B413" s="94" t="s">
        <v>799</v>
      </c>
      <c r="C413" s="19" t="s">
        <v>448</v>
      </c>
      <c r="D413" s="119">
        <v>50</v>
      </c>
      <c r="E413" s="152" t="s">
        <v>875</v>
      </c>
      <c r="F413" s="66">
        <v>10</v>
      </c>
      <c r="G413" s="33"/>
      <c r="H413" s="33"/>
      <c r="I413" s="20" t="s">
        <v>38</v>
      </c>
      <c r="J413" s="22">
        <f t="shared" si="15"/>
        <v>1</v>
      </c>
      <c r="K413" s="23" t="s">
        <v>48</v>
      </c>
      <c r="L413" s="23" t="s">
        <v>7</v>
      </c>
      <c r="M413" s="65"/>
      <c r="N413" s="34"/>
      <c r="O413" s="34"/>
      <c r="P413" s="35"/>
      <c r="Q413" s="34"/>
      <c r="R413" s="34"/>
      <c r="S413" s="36"/>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63">
        <f t="shared" si="19"/>
        <v>0</v>
      </c>
      <c r="BB413" s="63">
        <f t="shared" si="20"/>
        <v>0</v>
      </c>
      <c r="BC413" s="30" t="str">
        <f t="shared" si="21"/>
        <v>INR Zero Only</v>
      </c>
      <c r="IE413" s="32">
        <v>2</v>
      </c>
      <c r="IF413" s="32" t="s">
        <v>34</v>
      </c>
      <c r="IG413" s="32" t="s">
        <v>42</v>
      </c>
      <c r="IH413" s="32">
        <v>10</v>
      </c>
      <c r="II413" s="32" t="s">
        <v>37</v>
      </c>
    </row>
    <row r="414" spans="1:243" s="31" customFormat="1" ht="15">
      <c r="A414" s="121">
        <v>52.04</v>
      </c>
      <c r="B414" s="94" t="s">
        <v>800</v>
      </c>
      <c r="C414" s="19" t="s">
        <v>449</v>
      </c>
      <c r="D414" s="119">
        <v>50</v>
      </c>
      <c r="E414" s="152" t="s">
        <v>875</v>
      </c>
      <c r="F414" s="66">
        <v>10</v>
      </c>
      <c r="G414" s="33"/>
      <c r="H414" s="33"/>
      <c r="I414" s="20" t="s">
        <v>38</v>
      </c>
      <c r="J414" s="22">
        <f t="shared" si="15"/>
        <v>1</v>
      </c>
      <c r="K414" s="23" t="s">
        <v>48</v>
      </c>
      <c r="L414" s="23" t="s">
        <v>7</v>
      </c>
      <c r="M414" s="65"/>
      <c r="N414" s="34"/>
      <c r="O414" s="34"/>
      <c r="P414" s="35"/>
      <c r="Q414" s="34"/>
      <c r="R414" s="34"/>
      <c r="S414" s="36"/>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63">
        <f t="shared" si="19"/>
        <v>0</v>
      </c>
      <c r="BB414" s="63">
        <f t="shared" si="20"/>
        <v>0</v>
      </c>
      <c r="BC414" s="30" t="str">
        <f t="shared" si="21"/>
        <v>INR Zero Only</v>
      </c>
      <c r="IE414" s="32">
        <v>3</v>
      </c>
      <c r="IF414" s="32" t="s">
        <v>43</v>
      </c>
      <c r="IG414" s="32" t="s">
        <v>44</v>
      </c>
      <c r="IH414" s="32">
        <v>10</v>
      </c>
      <c r="II414" s="32" t="s">
        <v>37</v>
      </c>
    </row>
    <row r="415" spans="1:243" s="31" customFormat="1" ht="15.75">
      <c r="A415" s="125">
        <v>53</v>
      </c>
      <c r="B415" s="88" t="s">
        <v>801</v>
      </c>
      <c r="C415" s="19" t="s">
        <v>450</v>
      </c>
      <c r="D415" s="133"/>
      <c r="E415" s="133"/>
      <c r="F415" s="20"/>
      <c r="G415" s="21"/>
      <c r="H415" s="21"/>
      <c r="I415" s="20"/>
      <c r="J415" s="22"/>
      <c r="K415" s="23"/>
      <c r="L415" s="23"/>
      <c r="M415" s="24"/>
      <c r="N415" s="25"/>
      <c r="O415" s="25"/>
      <c r="P415" s="26"/>
      <c r="Q415" s="25"/>
      <c r="R415" s="25"/>
      <c r="S415" s="27"/>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28"/>
      <c r="BB415" s="29"/>
      <c r="BC415" s="30"/>
      <c r="IE415" s="32">
        <v>1.01</v>
      </c>
      <c r="IF415" s="32" t="s">
        <v>39</v>
      </c>
      <c r="IG415" s="32" t="s">
        <v>35</v>
      </c>
      <c r="IH415" s="32">
        <v>123.223</v>
      </c>
      <c r="II415" s="32" t="s">
        <v>37</v>
      </c>
    </row>
    <row r="416" spans="1:243" s="31" customFormat="1" ht="60">
      <c r="A416" s="127">
        <v>53.01</v>
      </c>
      <c r="B416" s="93" t="s">
        <v>802</v>
      </c>
      <c r="C416" s="19" t="s">
        <v>451</v>
      </c>
      <c r="D416" s="133"/>
      <c r="E416" s="133"/>
      <c r="F416" s="20"/>
      <c r="G416" s="21"/>
      <c r="H416" s="21"/>
      <c r="I416" s="20"/>
      <c r="J416" s="22"/>
      <c r="K416" s="23"/>
      <c r="L416" s="23"/>
      <c r="M416" s="24"/>
      <c r="N416" s="25"/>
      <c r="O416" s="25"/>
      <c r="P416" s="26"/>
      <c r="Q416" s="25"/>
      <c r="R416" s="25"/>
      <c r="S416" s="27"/>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28"/>
      <c r="BB416" s="29"/>
      <c r="BC416" s="30"/>
      <c r="IE416" s="32">
        <v>1.02</v>
      </c>
      <c r="IF416" s="32" t="s">
        <v>40</v>
      </c>
      <c r="IG416" s="32" t="s">
        <v>41</v>
      </c>
      <c r="IH416" s="32">
        <v>213</v>
      </c>
      <c r="II416" s="32" t="s">
        <v>37</v>
      </c>
    </row>
    <row r="417" spans="1:243" s="31" customFormat="1" ht="135">
      <c r="A417" s="121">
        <v>53.02</v>
      </c>
      <c r="B417" s="93" t="s">
        <v>803</v>
      </c>
      <c r="C417" s="19" t="s">
        <v>452</v>
      </c>
      <c r="D417" s="144">
        <v>2000</v>
      </c>
      <c r="E417" s="140" t="s">
        <v>878</v>
      </c>
      <c r="F417" s="66">
        <v>10</v>
      </c>
      <c r="G417" s="33"/>
      <c r="H417" s="33"/>
      <c r="I417" s="20" t="s">
        <v>38</v>
      </c>
      <c r="J417" s="22">
        <f t="shared" si="15"/>
        <v>1</v>
      </c>
      <c r="K417" s="23" t="s">
        <v>48</v>
      </c>
      <c r="L417" s="23" t="s">
        <v>7</v>
      </c>
      <c r="M417" s="65"/>
      <c r="N417" s="34"/>
      <c r="O417" s="34"/>
      <c r="P417" s="35"/>
      <c r="Q417" s="34"/>
      <c r="R417" s="34"/>
      <c r="S417" s="36"/>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63">
        <f t="shared" si="19"/>
        <v>0</v>
      </c>
      <c r="BB417" s="63">
        <f t="shared" si="20"/>
        <v>0</v>
      </c>
      <c r="BC417" s="30" t="str">
        <f t="shared" si="21"/>
        <v>INR Zero Only</v>
      </c>
      <c r="IE417" s="32">
        <v>2</v>
      </c>
      <c r="IF417" s="32" t="s">
        <v>34</v>
      </c>
      <c r="IG417" s="32" t="s">
        <v>42</v>
      </c>
      <c r="IH417" s="32">
        <v>10</v>
      </c>
      <c r="II417" s="32" t="s">
        <v>37</v>
      </c>
    </row>
    <row r="418" spans="1:243" s="31" customFormat="1" ht="21">
      <c r="A418" s="116">
        <v>54</v>
      </c>
      <c r="B418" s="99" t="s">
        <v>804</v>
      </c>
      <c r="C418" s="19" t="s">
        <v>453</v>
      </c>
      <c r="D418" s="133"/>
      <c r="E418" s="133"/>
      <c r="F418" s="20"/>
      <c r="G418" s="21"/>
      <c r="H418" s="21"/>
      <c r="I418" s="20"/>
      <c r="J418" s="22"/>
      <c r="K418" s="23"/>
      <c r="L418" s="23"/>
      <c r="M418" s="24"/>
      <c r="N418" s="25"/>
      <c r="O418" s="25"/>
      <c r="P418" s="26"/>
      <c r="Q418" s="25"/>
      <c r="R418" s="25"/>
      <c r="S418" s="27"/>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28"/>
      <c r="BB418" s="29"/>
      <c r="BC418" s="30"/>
      <c r="IE418" s="32">
        <v>3</v>
      </c>
      <c r="IF418" s="32" t="s">
        <v>43</v>
      </c>
      <c r="IG418" s="32" t="s">
        <v>44</v>
      </c>
      <c r="IH418" s="32">
        <v>10</v>
      </c>
      <c r="II418" s="32" t="s">
        <v>37</v>
      </c>
    </row>
    <row r="419" spans="1:243" s="31" customFormat="1" ht="15">
      <c r="A419" s="128">
        <v>54.01</v>
      </c>
      <c r="B419" s="84" t="s">
        <v>805</v>
      </c>
      <c r="C419" s="19" t="s">
        <v>454</v>
      </c>
      <c r="D419" s="133"/>
      <c r="E419" s="133"/>
      <c r="F419" s="20"/>
      <c r="G419" s="21"/>
      <c r="H419" s="21"/>
      <c r="I419" s="20"/>
      <c r="J419" s="22"/>
      <c r="K419" s="23"/>
      <c r="L419" s="23"/>
      <c r="M419" s="24"/>
      <c r="N419" s="25"/>
      <c r="O419" s="25"/>
      <c r="P419" s="26"/>
      <c r="Q419" s="25"/>
      <c r="R419" s="25"/>
      <c r="S419" s="27"/>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28"/>
      <c r="BB419" s="29"/>
      <c r="BC419" s="30"/>
      <c r="IE419" s="32">
        <v>1.01</v>
      </c>
      <c r="IF419" s="32" t="s">
        <v>39</v>
      </c>
      <c r="IG419" s="32" t="s">
        <v>35</v>
      </c>
      <c r="IH419" s="32">
        <v>123.223</v>
      </c>
      <c r="II419" s="32" t="s">
        <v>37</v>
      </c>
    </row>
    <row r="420" spans="1:243" s="31" customFormat="1" ht="76.5">
      <c r="A420" s="129">
        <v>54.02</v>
      </c>
      <c r="B420" s="163" t="s">
        <v>806</v>
      </c>
      <c r="C420" s="19" t="s">
        <v>455</v>
      </c>
      <c r="D420" s="146">
        <v>1</v>
      </c>
      <c r="E420" s="146" t="s">
        <v>876</v>
      </c>
      <c r="F420" s="66">
        <v>10</v>
      </c>
      <c r="G420" s="33"/>
      <c r="H420" s="33"/>
      <c r="I420" s="20" t="s">
        <v>38</v>
      </c>
      <c r="J420" s="22">
        <f t="shared" si="15"/>
        <v>1</v>
      </c>
      <c r="K420" s="23" t="s">
        <v>48</v>
      </c>
      <c r="L420" s="23" t="s">
        <v>7</v>
      </c>
      <c r="M420" s="65"/>
      <c r="N420" s="34"/>
      <c r="O420" s="34"/>
      <c r="P420" s="35"/>
      <c r="Q420" s="34"/>
      <c r="R420" s="34"/>
      <c r="S420" s="36"/>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63">
        <f t="shared" si="19"/>
        <v>0</v>
      </c>
      <c r="BB420" s="63">
        <f t="shared" si="20"/>
        <v>0</v>
      </c>
      <c r="BC420" s="30" t="str">
        <f t="shared" si="21"/>
        <v>INR Zero Only</v>
      </c>
      <c r="IE420" s="32">
        <v>1.02</v>
      </c>
      <c r="IF420" s="32" t="s">
        <v>40</v>
      </c>
      <c r="IG420" s="32" t="s">
        <v>41</v>
      </c>
      <c r="IH420" s="32">
        <v>213</v>
      </c>
      <c r="II420" s="32" t="s">
        <v>37</v>
      </c>
    </row>
    <row r="421" spans="1:243" s="31" customFormat="1" ht="15">
      <c r="A421" s="129">
        <v>54.03</v>
      </c>
      <c r="B421" s="79" t="s">
        <v>807</v>
      </c>
      <c r="C421" s="19" t="s">
        <v>456</v>
      </c>
      <c r="D421" s="146">
        <v>1</v>
      </c>
      <c r="E421" s="146" t="s">
        <v>876</v>
      </c>
      <c r="F421" s="66">
        <v>100</v>
      </c>
      <c r="G421" s="33"/>
      <c r="H421" s="33"/>
      <c r="I421" s="20" t="s">
        <v>38</v>
      </c>
      <c r="J421" s="22">
        <f t="shared" si="15"/>
        <v>1</v>
      </c>
      <c r="K421" s="23" t="s">
        <v>48</v>
      </c>
      <c r="L421" s="23" t="s">
        <v>7</v>
      </c>
      <c r="M421" s="65"/>
      <c r="N421" s="34"/>
      <c r="O421" s="34"/>
      <c r="P421" s="35"/>
      <c r="Q421" s="34"/>
      <c r="R421" s="34"/>
      <c r="S421" s="36"/>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63">
        <f t="shared" si="19"/>
        <v>0</v>
      </c>
      <c r="BB421" s="63">
        <f t="shared" si="20"/>
        <v>0</v>
      </c>
      <c r="BC421" s="30" t="str">
        <f t="shared" si="21"/>
        <v>INR Zero Only</v>
      </c>
      <c r="IE421" s="32">
        <v>1.02</v>
      </c>
      <c r="IF421" s="32" t="s">
        <v>40</v>
      </c>
      <c r="IG421" s="32" t="s">
        <v>41</v>
      </c>
      <c r="IH421" s="32">
        <v>213</v>
      </c>
      <c r="II421" s="32" t="s">
        <v>37</v>
      </c>
    </row>
    <row r="422" spans="1:243" s="31" customFormat="1" ht="15">
      <c r="A422" s="129">
        <v>54.04</v>
      </c>
      <c r="B422" s="79" t="s">
        <v>808</v>
      </c>
      <c r="C422" s="19" t="s">
        <v>457</v>
      </c>
      <c r="D422" s="146">
        <v>1</v>
      </c>
      <c r="E422" s="146" t="s">
        <v>876</v>
      </c>
      <c r="F422" s="66">
        <v>10</v>
      </c>
      <c r="G422" s="33"/>
      <c r="H422" s="33"/>
      <c r="I422" s="20" t="s">
        <v>38</v>
      </c>
      <c r="J422" s="22">
        <f t="shared" si="15"/>
        <v>1</v>
      </c>
      <c r="K422" s="23" t="s">
        <v>48</v>
      </c>
      <c r="L422" s="23" t="s">
        <v>7</v>
      </c>
      <c r="M422" s="65"/>
      <c r="N422" s="34"/>
      <c r="O422" s="34"/>
      <c r="P422" s="35"/>
      <c r="Q422" s="34"/>
      <c r="R422" s="34"/>
      <c r="S422" s="36"/>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63">
        <f t="shared" si="19"/>
        <v>0</v>
      </c>
      <c r="BB422" s="63">
        <f t="shared" si="20"/>
        <v>0</v>
      </c>
      <c r="BC422" s="30" t="str">
        <f t="shared" si="21"/>
        <v>INR Zero Only</v>
      </c>
      <c r="IE422" s="32">
        <v>2</v>
      </c>
      <c r="IF422" s="32" t="s">
        <v>34</v>
      </c>
      <c r="IG422" s="32" t="s">
        <v>42</v>
      </c>
      <c r="IH422" s="32">
        <v>10</v>
      </c>
      <c r="II422" s="32" t="s">
        <v>37</v>
      </c>
    </row>
    <row r="423" spans="1:243" s="31" customFormat="1" ht="140.25">
      <c r="A423" s="129">
        <v>55</v>
      </c>
      <c r="B423" s="79" t="s">
        <v>809</v>
      </c>
      <c r="C423" s="19" t="s">
        <v>458</v>
      </c>
      <c r="D423" s="133"/>
      <c r="E423" s="133"/>
      <c r="F423" s="20"/>
      <c r="G423" s="21"/>
      <c r="H423" s="21"/>
      <c r="I423" s="20"/>
      <c r="J423" s="22"/>
      <c r="K423" s="23"/>
      <c r="L423" s="23"/>
      <c r="M423" s="24"/>
      <c r="N423" s="25"/>
      <c r="O423" s="25"/>
      <c r="P423" s="26"/>
      <c r="Q423" s="25"/>
      <c r="R423" s="25"/>
      <c r="S423" s="27"/>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28"/>
      <c r="BB423" s="29"/>
      <c r="BC423" s="30"/>
      <c r="IE423" s="32">
        <v>3</v>
      </c>
      <c r="IF423" s="32" t="s">
        <v>43</v>
      </c>
      <c r="IG423" s="32" t="s">
        <v>44</v>
      </c>
      <c r="IH423" s="32">
        <v>10</v>
      </c>
      <c r="II423" s="32" t="s">
        <v>37</v>
      </c>
    </row>
    <row r="424" spans="1:243" s="31" customFormat="1" ht="15">
      <c r="A424" s="129">
        <v>55.01</v>
      </c>
      <c r="B424" s="79" t="s">
        <v>810</v>
      </c>
      <c r="C424" s="19" t="s">
        <v>459</v>
      </c>
      <c r="D424" s="146">
        <v>1</v>
      </c>
      <c r="E424" s="146" t="s">
        <v>866</v>
      </c>
      <c r="F424" s="66">
        <v>10</v>
      </c>
      <c r="G424" s="33"/>
      <c r="H424" s="33"/>
      <c r="I424" s="20" t="s">
        <v>38</v>
      </c>
      <c r="J424" s="22">
        <f t="shared" si="15"/>
        <v>1</v>
      </c>
      <c r="K424" s="23" t="s">
        <v>48</v>
      </c>
      <c r="L424" s="23" t="s">
        <v>7</v>
      </c>
      <c r="M424" s="65"/>
      <c r="N424" s="34"/>
      <c r="O424" s="34"/>
      <c r="P424" s="35"/>
      <c r="Q424" s="34"/>
      <c r="R424" s="34"/>
      <c r="S424" s="36"/>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63">
        <f t="shared" si="19"/>
        <v>0</v>
      </c>
      <c r="BB424" s="63">
        <f t="shared" si="20"/>
        <v>0</v>
      </c>
      <c r="BC424" s="30" t="str">
        <f t="shared" si="21"/>
        <v>INR Zero Only</v>
      </c>
      <c r="IE424" s="32">
        <v>1.01</v>
      </c>
      <c r="IF424" s="32" t="s">
        <v>39</v>
      </c>
      <c r="IG424" s="32" t="s">
        <v>35</v>
      </c>
      <c r="IH424" s="32">
        <v>123.223</v>
      </c>
      <c r="II424" s="32" t="s">
        <v>37</v>
      </c>
    </row>
    <row r="425" spans="1:243" s="31" customFormat="1" ht="15">
      <c r="A425" s="129">
        <v>55.02</v>
      </c>
      <c r="B425" s="79" t="s">
        <v>811</v>
      </c>
      <c r="C425" s="19" t="s">
        <v>460</v>
      </c>
      <c r="D425" s="146">
        <v>1</v>
      </c>
      <c r="E425" s="146" t="s">
        <v>866</v>
      </c>
      <c r="F425" s="66">
        <v>10</v>
      </c>
      <c r="G425" s="33"/>
      <c r="H425" s="33"/>
      <c r="I425" s="20" t="s">
        <v>38</v>
      </c>
      <c r="J425" s="22">
        <f t="shared" si="15"/>
        <v>1</v>
      </c>
      <c r="K425" s="23" t="s">
        <v>48</v>
      </c>
      <c r="L425" s="23" t="s">
        <v>7</v>
      </c>
      <c r="M425" s="65"/>
      <c r="N425" s="34"/>
      <c r="O425" s="34"/>
      <c r="P425" s="35"/>
      <c r="Q425" s="34"/>
      <c r="R425" s="34"/>
      <c r="S425" s="36"/>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8"/>
      <c r="AV425" s="37"/>
      <c r="AW425" s="37"/>
      <c r="AX425" s="37"/>
      <c r="AY425" s="37"/>
      <c r="AZ425" s="37"/>
      <c r="BA425" s="63">
        <f t="shared" si="19"/>
        <v>0</v>
      </c>
      <c r="BB425" s="63">
        <f t="shared" si="20"/>
        <v>0</v>
      </c>
      <c r="BC425" s="30" t="str">
        <f t="shared" si="21"/>
        <v>INR Zero Only</v>
      </c>
      <c r="IE425" s="32">
        <v>1.02</v>
      </c>
      <c r="IF425" s="32" t="s">
        <v>40</v>
      </c>
      <c r="IG425" s="32" t="s">
        <v>41</v>
      </c>
      <c r="IH425" s="32">
        <v>213</v>
      </c>
      <c r="II425" s="32" t="s">
        <v>37</v>
      </c>
    </row>
    <row r="426" spans="1:243" s="31" customFormat="1" ht="15">
      <c r="A426" s="130">
        <v>56</v>
      </c>
      <c r="B426" s="95" t="s">
        <v>812</v>
      </c>
      <c r="C426" s="19" t="s">
        <v>461</v>
      </c>
      <c r="D426" s="133"/>
      <c r="E426" s="133"/>
      <c r="F426" s="20"/>
      <c r="G426" s="21"/>
      <c r="H426" s="21"/>
      <c r="I426" s="20"/>
      <c r="J426" s="22"/>
      <c r="K426" s="23"/>
      <c r="L426" s="23"/>
      <c r="M426" s="24"/>
      <c r="N426" s="25"/>
      <c r="O426" s="25"/>
      <c r="P426" s="26"/>
      <c r="Q426" s="25"/>
      <c r="R426" s="25"/>
      <c r="S426" s="27"/>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28"/>
      <c r="BB426" s="29"/>
      <c r="BC426" s="30"/>
      <c r="IE426" s="32">
        <v>2</v>
      </c>
      <c r="IF426" s="32" t="s">
        <v>34</v>
      </c>
      <c r="IG426" s="32" t="s">
        <v>42</v>
      </c>
      <c r="IH426" s="32">
        <v>10</v>
      </c>
      <c r="II426" s="32" t="s">
        <v>37</v>
      </c>
    </row>
    <row r="427" spans="1:243" s="31" customFormat="1" ht="409.5">
      <c r="A427" s="129">
        <v>56.01</v>
      </c>
      <c r="B427" s="96" t="s">
        <v>898</v>
      </c>
      <c r="C427" s="19" t="s">
        <v>462</v>
      </c>
      <c r="D427" s="146">
        <v>1</v>
      </c>
      <c r="E427" s="146" t="s">
        <v>866</v>
      </c>
      <c r="F427" s="66">
        <v>10</v>
      </c>
      <c r="G427" s="33"/>
      <c r="H427" s="33"/>
      <c r="I427" s="20" t="s">
        <v>38</v>
      </c>
      <c r="J427" s="22">
        <f t="shared" si="15"/>
        <v>1</v>
      </c>
      <c r="K427" s="23" t="s">
        <v>48</v>
      </c>
      <c r="L427" s="23" t="s">
        <v>7</v>
      </c>
      <c r="M427" s="65"/>
      <c r="N427" s="34"/>
      <c r="O427" s="34"/>
      <c r="P427" s="35"/>
      <c r="Q427" s="34"/>
      <c r="R427" s="34"/>
      <c r="S427" s="36"/>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63">
        <f t="shared" si="19"/>
        <v>0</v>
      </c>
      <c r="BB427" s="63">
        <f t="shared" si="20"/>
        <v>0</v>
      </c>
      <c r="BC427" s="30" t="str">
        <f t="shared" si="21"/>
        <v>INR Zero Only</v>
      </c>
      <c r="IE427" s="32">
        <v>3</v>
      </c>
      <c r="IF427" s="32" t="s">
        <v>43</v>
      </c>
      <c r="IG427" s="32" t="s">
        <v>44</v>
      </c>
      <c r="IH427" s="32">
        <v>10</v>
      </c>
      <c r="II427" s="32" t="s">
        <v>37</v>
      </c>
    </row>
    <row r="428" spans="1:243" s="31" customFormat="1" ht="89.25">
      <c r="A428" s="131">
        <v>56.02</v>
      </c>
      <c r="B428" s="96" t="s">
        <v>813</v>
      </c>
      <c r="C428" s="19" t="s">
        <v>463</v>
      </c>
      <c r="D428" s="147">
        <v>1</v>
      </c>
      <c r="E428" s="146" t="s">
        <v>866</v>
      </c>
      <c r="F428" s="66">
        <v>10</v>
      </c>
      <c r="G428" s="33"/>
      <c r="H428" s="33"/>
      <c r="I428" s="20" t="s">
        <v>38</v>
      </c>
      <c r="J428" s="22">
        <f t="shared" si="15"/>
        <v>1</v>
      </c>
      <c r="K428" s="23" t="s">
        <v>48</v>
      </c>
      <c r="L428" s="23" t="s">
        <v>7</v>
      </c>
      <c r="M428" s="65"/>
      <c r="N428" s="34"/>
      <c r="O428" s="34"/>
      <c r="P428" s="35"/>
      <c r="Q428" s="34"/>
      <c r="R428" s="34"/>
      <c r="S428" s="36"/>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63">
        <f t="shared" si="19"/>
        <v>0</v>
      </c>
      <c r="BB428" s="63">
        <f t="shared" si="20"/>
        <v>0</v>
      </c>
      <c r="BC428" s="30" t="str">
        <f t="shared" si="21"/>
        <v>INR Zero Only</v>
      </c>
      <c r="IE428" s="32">
        <v>1.01</v>
      </c>
      <c r="IF428" s="32" t="s">
        <v>39</v>
      </c>
      <c r="IG428" s="32" t="s">
        <v>35</v>
      </c>
      <c r="IH428" s="32">
        <v>123.223</v>
      </c>
      <c r="II428" s="32" t="s">
        <v>37</v>
      </c>
    </row>
    <row r="429" spans="1:243" s="31" customFormat="1" ht="25.5">
      <c r="A429" s="132">
        <v>57</v>
      </c>
      <c r="B429" s="95" t="s">
        <v>814</v>
      </c>
      <c r="C429" s="19" t="s">
        <v>464</v>
      </c>
      <c r="D429" s="133"/>
      <c r="E429" s="133"/>
      <c r="F429" s="20"/>
      <c r="G429" s="21"/>
      <c r="H429" s="21"/>
      <c r="I429" s="20"/>
      <c r="J429" s="22"/>
      <c r="K429" s="23"/>
      <c r="L429" s="23"/>
      <c r="M429" s="24"/>
      <c r="N429" s="25"/>
      <c r="O429" s="25"/>
      <c r="P429" s="26"/>
      <c r="Q429" s="25"/>
      <c r="R429" s="25"/>
      <c r="S429" s="27"/>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28"/>
      <c r="BB429" s="29"/>
      <c r="BC429" s="30"/>
      <c r="IE429" s="32">
        <v>1.02</v>
      </c>
      <c r="IF429" s="32" t="s">
        <v>40</v>
      </c>
      <c r="IG429" s="32" t="s">
        <v>41</v>
      </c>
      <c r="IH429" s="32">
        <v>213</v>
      </c>
      <c r="II429" s="32" t="s">
        <v>37</v>
      </c>
    </row>
    <row r="430" spans="1:243" s="31" customFormat="1" ht="204">
      <c r="A430" s="132">
        <v>57.01</v>
      </c>
      <c r="B430" s="79" t="s">
        <v>815</v>
      </c>
      <c r="C430" s="19" t="s">
        <v>465</v>
      </c>
      <c r="D430" s="133"/>
      <c r="E430" s="133"/>
      <c r="F430" s="20"/>
      <c r="G430" s="21"/>
      <c r="H430" s="21"/>
      <c r="I430" s="20"/>
      <c r="J430" s="22"/>
      <c r="K430" s="23"/>
      <c r="L430" s="23"/>
      <c r="M430" s="24"/>
      <c r="N430" s="25"/>
      <c r="O430" s="25"/>
      <c r="P430" s="26"/>
      <c r="Q430" s="25"/>
      <c r="R430" s="25"/>
      <c r="S430" s="27"/>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28"/>
      <c r="BB430" s="29"/>
      <c r="BC430" s="30"/>
      <c r="IE430" s="32">
        <v>2</v>
      </c>
      <c r="IF430" s="32" t="s">
        <v>34</v>
      </c>
      <c r="IG430" s="32" t="s">
        <v>42</v>
      </c>
      <c r="IH430" s="32">
        <v>10</v>
      </c>
      <c r="II430" s="32" t="s">
        <v>37</v>
      </c>
    </row>
    <row r="431" spans="1:243" s="31" customFormat="1" ht="51">
      <c r="A431" s="132">
        <v>57.02</v>
      </c>
      <c r="B431" s="79" t="s">
        <v>816</v>
      </c>
      <c r="C431" s="19" t="s">
        <v>466</v>
      </c>
      <c r="D431" s="133"/>
      <c r="E431" s="133"/>
      <c r="F431" s="20"/>
      <c r="G431" s="21"/>
      <c r="H431" s="21"/>
      <c r="I431" s="20"/>
      <c r="J431" s="22"/>
      <c r="K431" s="23"/>
      <c r="L431" s="23"/>
      <c r="M431" s="24"/>
      <c r="N431" s="25"/>
      <c r="O431" s="25"/>
      <c r="P431" s="26"/>
      <c r="Q431" s="25"/>
      <c r="R431" s="25"/>
      <c r="S431" s="27"/>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28"/>
      <c r="BB431" s="29"/>
      <c r="BC431" s="30"/>
      <c r="IE431" s="32">
        <v>1.02</v>
      </c>
      <c r="IF431" s="32" t="s">
        <v>40</v>
      </c>
      <c r="IG431" s="32" t="s">
        <v>41</v>
      </c>
      <c r="IH431" s="32">
        <v>213</v>
      </c>
      <c r="II431" s="32" t="s">
        <v>37</v>
      </c>
    </row>
    <row r="432" spans="1:243" s="31" customFormat="1" ht="15">
      <c r="A432" s="132">
        <v>57.03</v>
      </c>
      <c r="B432" s="84" t="s">
        <v>817</v>
      </c>
      <c r="C432" s="19" t="s">
        <v>467</v>
      </c>
      <c r="D432" s="133"/>
      <c r="E432" s="133"/>
      <c r="F432" s="20"/>
      <c r="G432" s="21"/>
      <c r="H432" s="21"/>
      <c r="I432" s="20"/>
      <c r="J432" s="22"/>
      <c r="K432" s="23"/>
      <c r="L432" s="23"/>
      <c r="M432" s="24"/>
      <c r="N432" s="25"/>
      <c r="O432" s="25"/>
      <c r="P432" s="26"/>
      <c r="Q432" s="25"/>
      <c r="R432" s="25"/>
      <c r="S432" s="27"/>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28"/>
      <c r="BB432" s="29"/>
      <c r="BC432" s="30"/>
      <c r="IE432" s="32">
        <v>2</v>
      </c>
      <c r="IF432" s="32" t="s">
        <v>34</v>
      </c>
      <c r="IG432" s="32" t="s">
        <v>42</v>
      </c>
      <c r="IH432" s="32">
        <v>10</v>
      </c>
      <c r="II432" s="32" t="s">
        <v>37</v>
      </c>
    </row>
    <row r="433" spans="1:243" s="31" customFormat="1" ht="38.25">
      <c r="A433" s="131">
        <v>57.04</v>
      </c>
      <c r="B433" s="79" t="s">
        <v>818</v>
      </c>
      <c r="C433" s="19" t="s">
        <v>468</v>
      </c>
      <c r="D433" s="146">
        <v>1</v>
      </c>
      <c r="E433" s="146" t="s">
        <v>866</v>
      </c>
      <c r="F433" s="66">
        <v>10</v>
      </c>
      <c r="G433" s="33"/>
      <c r="H433" s="33"/>
      <c r="I433" s="20" t="s">
        <v>38</v>
      </c>
      <c r="J433" s="22">
        <f t="shared" si="15"/>
        <v>1</v>
      </c>
      <c r="K433" s="23" t="s">
        <v>48</v>
      </c>
      <c r="L433" s="23" t="s">
        <v>7</v>
      </c>
      <c r="M433" s="65"/>
      <c r="N433" s="34"/>
      <c r="O433" s="34"/>
      <c r="P433" s="35"/>
      <c r="Q433" s="34"/>
      <c r="R433" s="34"/>
      <c r="S433" s="36"/>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63">
        <f t="shared" si="19"/>
        <v>0</v>
      </c>
      <c r="BB433" s="63">
        <f t="shared" si="20"/>
        <v>0</v>
      </c>
      <c r="BC433" s="30" t="str">
        <f t="shared" si="21"/>
        <v>INR Zero Only</v>
      </c>
      <c r="IE433" s="32">
        <v>3</v>
      </c>
      <c r="IF433" s="32" t="s">
        <v>43</v>
      </c>
      <c r="IG433" s="32" t="s">
        <v>44</v>
      </c>
      <c r="IH433" s="32">
        <v>10</v>
      </c>
      <c r="II433" s="32" t="s">
        <v>37</v>
      </c>
    </row>
    <row r="434" spans="1:243" s="31" customFormat="1" ht="15">
      <c r="A434" s="132">
        <v>57.05</v>
      </c>
      <c r="B434" s="84" t="s">
        <v>819</v>
      </c>
      <c r="C434" s="19" t="s">
        <v>469</v>
      </c>
      <c r="D434" s="133"/>
      <c r="E434" s="133"/>
      <c r="F434" s="20"/>
      <c r="G434" s="21"/>
      <c r="H434" s="21"/>
      <c r="I434" s="20"/>
      <c r="J434" s="22"/>
      <c r="K434" s="23"/>
      <c r="L434" s="23"/>
      <c r="M434" s="24"/>
      <c r="N434" s="25"/>
      <c r="O434" s="25"/>
      <c r="P434" s="26"/>
      <c r="Q434" s="25"/>
      <c r="R434" s="25"/>
      <c r="S434" s="27"/>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28"/>
      <c r="BB434" s="29"/>
      <c r="BC434" s="30"/>
      <c r="IE434" s="32">
        <v>1.01</v>
      </c>
      <c r="IF434" s="32" t="s">
        <v>39</v>
      </c>
      <c r="IG434" s="32" t="s">
        <v>35</v>
      </c>
      <c r="IH434" s="32">
        <v>123.223</v>
      </c>
      <c r="II434" s="32" t="s">
        <v>37</v>
      </c>
    </row>
    <row r="435" spans="1:243" s="31" customFormat="1" ht="15">
      <c r="A435" s="129">
        <v>57.06</v>
      </c>
      <c r="B435" s="79" t="s">
        <v>820</v>
      </c>
      <c r="C435" s="19" t="s">
        <v>470</v>
      </c>
      <c r="D435" s="146">
        <v>1</v>
      </c>
      <c r="E435" s="146" t="s">
        <v>866</v>
      </c>
      <c r="F435" s="66">
        <v>10</v>
      </c>
      <c r="G435" s="33"/>
      <c r="H435" s="33"/>
      <c r="I435" s="20" t="s">
        <v>38</v>
      </c>
      <c r="J435" s="22">
        <f t="shared" si="15"/>
        <v>1</v>
      </c>
      <c r="K435" s="23" t="s">
        <v>48</v>
      </c>
      <c r="L435" s="23" t="s">
        <v>7</v>
      </c>
      <c r="M435" s="65"/>
      <c r="N435" s="34"/>
      <c r="O435" s="34"/>
      <c r="P435" s="35"/>
      <c r="Q435" s="34"/>
      <c r="R435" s="34"/>
      <c r="S435" s="36"/>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8"/>
      <c r="AV435" s="37"/>
      <c r="AW435" s="37"/>
      <c r="AX435" s="37"/>
      <c r="AY435" s="37"/>
      <c r="AZ435" s="37"/>
      <c r="BA435" s="63">
        <f t="shared" si="19"/>
        <v>0</v>
      </c>
      <c r="BB435" s="63">
        <f t="shared" si="20"/>
        <v>0</v>
      </c>
      <c r="BC435" s="30" t="str">
        <f t="shared" si="21"/>
        <v>INR Zero Only</v>
      </c>
      <c r="IE435" s="32">
        <v>1.02</v>
      </c>
      <c r="IF435" s="32" t="s">
        <v>40</v>
      </c>
      <c r="IG435" s="32" t="s">
        <v>41</v>
      </c>
      <c r="IH435" s="32">
        <v>213</v>
      </c>
      <c r="II435" s="32" t="s">
        <v>37</v>
      </c>
    </row>
    <row r="436" spans="1:243" s="31" customFormat="1" ht="15">
      <c r="A436" s="129">
        <v>57.07</v>
      </c>
      <c r="B436" s="79" t="s">
        <v>821</v>
      </c>
      <c r="C436" s="19" t="s">
        <v>471</v>
      </c>
      <c r="D436" s="146">
        <v>1</v>
      </c>
      <c r="E436" s="146" t="s">
        <v>866</v>
      </c>
      <c r="F436" s="66">
        <v>10</v>
      </c>
      <c r="G436" s="33"/>
      <c r="H436" s="33"/>
      <c r="I436" s="20" t="s">
        <v>38</v>
      </c>
      <c r="J436" s="22">
        <f t="shared" si="15"/>
        <v>1</v>
      </c>
      <c r="K436" s="23" t="s">
        <v>48</v>
      </c>
      <c r="L436" s="23" t="s">
        <v>7</v>
      </c>
      <c r="M436" s="65"/>
      <c r="N436" s="34"/>
      <c r="O436" s="34"/>
      <c r="P436" s="35"/>
      <c r="Q436" s="34"/>
      <c r="R436" s="34"/>
      <c r="S436" s="36"/>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63">
        <f t="shared" si="19"/>
        <v>0</v>
      </c>
      <c r="BB436" s="63">
        <f t="shared" si="20"/>
        <v>0</v>
      </c>
      <c r="BC436" s="30" t="str">
        <f t="shared" si="21"/>
        <v>INR Zero Only</v>
      </c>
      <c r="IE436" s="32">
        <v>2</v>
      </c>
      <c r="IF436" s="32" t="s">
        <v>34</v>
      </c>
      <c r="IG436" s="32" t="s">
        <v>42</v>
      </c>
      <c r="IH436" s="32">
        <v>10</v>
      </c>
      <c r="II436" s="32" t="s">
        <v>37</v>
      </c>
    </row>
    <row r="437" spans="1:243" s="31" customFormat="1" ht="25.5">
      <c r="A437" s="132">
        <v>58</v>
      </c>
      <c r="B437" s="84" t="s">
        <v>822</v>
      </c>
      <c r="C437" s="19" t="s">
        <v>472</v>
      </c>
      <c r="D437" s="133"/>
      <c r="E437" s="133"/>
      <c r="F437" s="20"/>
      <c r="G437" s="21"/>
      <c r="H437" s="21"/>
      <c r="I437" s="20"/>
      <c r="J437" s="22"/>
      <c r="K437" s="23"/>
      <c r="L437" s="23"/>
      <c r="M437" s="24"/>
      <c r="N437" s="25"/>
      <c r="O437" s="25"/>
      <c r="P437" s="26"/>
      <c r="Q437" s="25"/>
      <c r="R437" s="25"/>
      <c r="S437" s="27"/>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28"/>
      <c r="BB437" s="29"/>
      <c r="BC437" s="30"/>
      <c r="IE437" s="32">
        <v>3</v>
      </c>
      <c r="IF437" s="32" t="s">
        <v>43</v>
      </c>
      <c r="IG437" s="32" t="s">
        <v>44</v>
      </c>
      <c r="IH437" s="32">
        <v>10</v>
      </c>
      <c r="II437" s="32" t="s">
        <v>37</v>
      </c>
    </row>
    <row r="438" spans="1:243" s="31" customFormat="1" ht="153">
      <c r="A438" s="132">
        <v>58.01</v>
      </c>
      <c r="B438" s="97" t="s">
        <v>823</v>
      </c>
      <c r="C438" s="19" t="s">
        <v>473</v>
      </c>
      <c r="D438" s="133"/>
      <c r="E438" s="133"/>
      <c r="F438" s="20"/>
      <c r="G438" s="21"/>
      <c r="H438" s="21"/>
      <c r="I438" s="20"/>
      <c r="J438" s="22"/>
      <c r="K438" s="23"/>
      <c r="L438" s="23"/>
      <c r="M438" s="24"/>
      <c r="N438" s="25"/>
      <c r="O438" s="25"/>
      <c r="P438" s="26"/>
      <c r="Q438" s="25"/>
      <c r="R438" s="25"/>
      <c r="S438" s="27"/>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28"/>
      <c r="BB438" s="29"/>
      <c r="BC438" s="30"/>
      <c r="IE438" s="32">
        <v>1.01</v>
      </c>
      <c r="IF438" s="32" t="s">
        <v>39</v>
      </c>
      <c r="IG438" s="32" t="s">
        <v>35</v>
      </c>
      <c r="IH438" s="32">
        <v>123.223</v>
      </c>
      <c r="II438" s="32" t="s">
        <v>37</v>
      </c>
    </row>
    <row r="439" spans="1:243" s="31" customFormat="1" ht="15">
      <c r="A439" s="113">
        <v>58.02</v>
      </c>
      <c r="B439" s="97" t="s">
        <v>824</v>
      </c>
      <c r="C439" s="19" t="s">
        <v>474</v>
      </c>
      <c r="D439" s="146">
        <v>1</v>
      </c>
      <c r="E439" s="146" t="s">
        <v>866</v>
      </c>
      <c r="F439" s="66">
        <v>10</v>
      </c>
      <c r="G439" s="33"/>
      <c r="H439" s="33"/>
      <c r="I439" s="20" t="s">
        <v>38</v>
      </c>
      <c r="J439" s="22">
        <f t="shared" si="15"/>
        <v>1</v>
      </c>
      <c r="K439" s="23" t="s">
        <v>48</v>
      </c>
      <c r="L439" s="23" t="s">
        <v>7</v>
      </c>
      <c r="M439" s="65"/>
      <c r="N439" s="34"/>
      <c r="O439" s="34"/>
      <c r="P439" s="35"/>
      <c r="Q439" s="34"/>
      <c r="R439" s="34"/>
      <c r="S439" s="36"/>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63">
        <f t="shared" si="19"/>
        <v>0</v>
      </c>
      <c r="BB439" s="63">
        <f t="shared" si="20"/>
        <v>0</v>
      </c>
      <c r="BC439" s="30" t="str">
        <f t="shared" si="21"/>
        <v>INR Zero Only</v>
      </c>
      <c r="IE439" s="32">
        <v>1.02</v>
      </c>
      <c r="IF439" s="32" t="s">
        <v>40</v>
      </c>
      <c r="IG439" s="32" t="s">
        <v>41</v>
      </c>
      <c r="IH439" s="32">
        <v>213</v>
      </c>
      <c r="II439" s="32" t="s">
        <v>37</v>
      </c>
    </row>
    <row r="440" spans="1:243" s="31" customFormat="1" ht="25.5">
      <c r="A440" s="113">
        <v>58.03</v>
      </c>
      <c r="B440" s="79" t="s">
        <v>825</v>
      </c>
      <c r="C440" s="19" t="s">
        <v>475</v>
      </c>
      <c r="D440" s="146">
        <v>1</v>
      </c>
      <c r="E440" s="146" t="s">
        <v>866</v>
      </c>
      <c r="F440" s="66">
        <v>100</v>
      </c>
      <c r="G440" s="33"/>
      <c r="H440" s="33"/>
      <c r="I440" s="20" t="s">
        <v>38</v>
      </c>
      <c r="J440" s="22">
        <f t="shared" si="15"/>
        <v>1</v>
      </c>
      <c r="K440" s="23" t="s">
        <v>48</v>
      </c>
      <c r="L440" s="23" t="s">
        <v>7</v>
      </c>
      <c r="M440" s="65"/>
      <c r="N440" s="34"/>
      <c r="O440" s="34"/>
      <c r="P440" s="35"/>
      <c r="Q440" s="34"/>
      <c r="R440" s="34"/>
      <c r="S440" s="36"/>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63">
        <f t="shared" si="19"/>
        <v>0</v>
      </c>
      <c r="BB440" s="63">
        <f t="shared" si="20"/>
        <v>0</v>
      </c>
      <c r="BC440" s="30" t="str">
        <f t="shared" si="21"/>
        <v>INR Zero Only</v>
      </c>
      <c r="IE440" s="32">
        <v>1.02</v>
      </c>
      <c r="IF440" s="32" t="s">
        <v>40</v>
      </c>
      <c r="IG440" s="32" t="s">
        <v>41</v>
      </c>
      <c r="IH440" s="32">
        <v>213</v>
      </c>
      <c r="II440" s="32" t="s">
        <v>37</v>
      </c>
    </row>
    <row r="441" spans="1:243" s="31" customFormat="1" ht="15">
      <c r="A441" s="113">
        <v>58.04</v>
      </c>
      <c r="B441" s="79" t="s">
        <v>826</v>
      </c>
      <c r="C441" s="19" t="s">
        <v>476</v>
      </c>
      <c r="D441" s="146">
        <v>1</v>
      </c>
      <c r="E441" s="146" t="s">
        <v>866</v>
      </c>
      <c r="F441" s="66">
        <v>10</v>
      </c>
      <c r="G441" s="33"/>
      <c r="H441" s="33"/>
      <c r="I441" s="20" t="s">
        <v>38</v>
      </c>
      <c r="J441" s="22">
        <f t="shared" si="15"/>
        <v>1</v>
      </c>
      <c r="K441" s="23" t="s">
        <v>48</v>
      </c>
      <c r="L441" s="23" t="s">
        <v>7</v>
      </c>
      <c r="M441" s="65"/>
      <c r="N441" s="34"/>
      <c r="O441" s="34"/>
      <c r="P441" s="35"/>
      <c r="Q441" s="34"/>
      <c r="R441" s="34"/>
      <c r="S441" s="36"/>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63">
        <f t="shared" si="19"/>
        <v>0</v>
      </c>
      <c r="BB441" s="63">
        <f t="shared" si="20"/>
        <v>0</v>
      </c>
      <c r="BC441" s="30" t="str">
        <f t="shared" si="21"/>
        <v>INR Zero Only</v>
      </c>
      <c r="IE441" s="32">
        <v>2</v>
      </c>
      <c r="IF441" s="32" t="s">
        <v>34</v>
      </c>
      <c r="IG441" s="32" t="s">
        <v>42</v>
      </c>
      <c r="IH441" s="32">
        <v>10</v>
      </c>
      <c r="II441" s="32" t="s">
        <v>37</v>
      </c>
    </row>
    <row r="442" spans="1:243" s="31" customFormat="1" ht="25.5">
      <c r="A442" s="113">
        <v>58.05</v>
      </c>
      <c r="B442" s="79" t="s">
        <v>827</v>
      </c>
      <c r="C442" s="19" t="s">
        <v>477</v>
      </c>
      <c r="D442" s="146">
        <v>1</v>
      </c>
      <c r="E442" s="146" t="s">
        <v>866</v>
      </c>
      <c r="F442" s="66">
        <v>10</v>
      </c>
      <c r="G442" s="33"/>
      <c r="H442" s="33"/>
      <c r="I442" s="20" t="s">
        <v>38</v>
      </c>
      <c r="J442" s="22">
        <f t="shared" si="15"/>
        <v>1</v>
      </c>
      <c r="K442" s="23" t="s">
        <v>48</v>
      </c>
      <c r="L442" s="23" t="s">
        <v>7</v>
      </c>
      <c r="M442" s="65"/>
      <c r="N442" s="34"/>
      <c r="O442" s="34"/>
      <c r="P442" s="35"/>
      <c r="Q442" s="34"/>
      <c r="R442" s="34"/>
      <c r="S442" s="36"/>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63">
        <f t="shared" si="19"/>
        <v>0</v>
      </c>
      <c r="BB442" s="63">
        <f t="shared" si="20"/>
        <v>0</v>
      </c>
      <c r="BC442" s="30" t="str">
        <f t="shared" si="21"/>
        <v>INR Zero Only</v>
      </c>
      <c r="IE442" s="32">
        <v>3</v>
      </c>
      <c r="IF442" s="32" t="s">
        <v>43</v>
      </c>
      <c r="IG442" s="32" t="s">
        <v>44</v>
      </c>
      <c r="IH442" s="32">
        <v>10</v>
      </c>
      <c r="II442" s="32" t="s">
        <v>37</v>
      </c>
    </row>
    <row r="443" spans="1:243" s="31" customFormat="1" ht="25.5">
      <c r="A443" s="113">
        <v>58.06</v>
      </c>
      <c r="B443" s="79" t="s">
        <v>828</v>
      </c>
      <c r="C443" s="19" t="s">
        <v>478</v>
      </c>
      <c r="D443" s="146">
        <v>1</v>
      </c>
      <c r="E443" s="146" t="s">
        <v>866</v>
      </c>
      <c r="F443" s="66">
        <v>10</v>
      </c>
      <c r="G443" s="33"/>
      <c r="H443" s="33"/>
      <c r="I443" s="20" t="s">
        <v>38</v>
      </c>
      <c r="J443" s="22">
        <f t="shared" si="15"/>
        <v>1</v>
      </c>
      <c r="K443" s="23" t="s">
        <v>48</v>
      </c>
      <c r="L443" s="23" t="s">
        <v>7</v>
      </c>
      <c r="M443" s="65"/>
      <c r="N443" s="34"/>
      <c r="O443" s="34"/>
      <c r="P443" s="35"/>
      <c r="Q443" s="34"/>
      <c r="R443" s="34"/>
      <c r="S443" s="36"/>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63">
        <f t="shared" si="19"/>
        <v>0</v>
      </c>
      <c r="BB443" s="63">
        <f t="shared" si="20"/>
        <v>0</v>
      </c>
      <c r="BC443" s="30" t="str">
        <f t="shared" si="21"/>
        <v>INR Zero Only</v>
      </c>
      <c r="IE443" s="32">
        <v>1.01</v>
      </c>
      <c r="IF443" s="32" t="s">
        <v>39</v>
      </c>
      <c r="IG443" s="32" t="s">
        <v>35</v>
      </c>
      <c r="IH443" s="32">
        <v>123.223</v>
      </c>
      <c r="II443" s="32" t="s">
        <v>37</v>
      </c>
    </row>
    <row r="444" spans="1:243" s="31" customFormat="1" ht="25.5">
      <c r="A444" s="113">
        <v>58.07</v>
      </c>
      <c r="B444" s="79" t="s">
        <v>829</v>
      </c>
      <c r="C444" s="19" t="s">
        <v>479</v>
      </c>
      <c r="D444" s="146">
        <v>1</v>
      </c>
      <c r="E444" s="146" t="s">
        <v>866</v>
      </c>
      <c r="F444" s="66">
        <v>10</v>
      </c>
      <c r="G444" s="33"/>
      <c r="H444" s="33"/>
      <c r="I444" s="20" t="s">
        <v>38</v>
      </c>
      <c r="J444" s="22">
        <f t="shared" si="15"/>
        <v>1</v>
      </c>
      <c r="K444" s="23" t="s">
        <v>48</v>
      </c>
      <c r="L444" s="23" t="s">
        <v>7</v>
      </c>
      <c r="M444" s="65"/>
      <c r="N444" s="34"/>
      <c r="O444" s="34"/>
      <c r="P444" s="35"/>
      <c r="Q444" s="34"/>
      <c r="R444" s="34"/>
      <c r="S444" s="36"/>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8"/>
      <c r="AV444" s="37"/>
      <c r="AW444" s="37"/>
      <c r="AX444" s="37"/>
      <c r="AY444" s="37"/>
      <c r="AZ444" s="37"/>
      <c r="BA444" s="63">
        <f t="shared" si="19"/>
        <v>0</v>
      </c>
      <c r="BB444" s="63">
        <f t="shared" si="20"/>
        <v>0</v>
      </c>
      <c r="BC444" s="30" t="str">
        <f t="shared" si="21"/>
        <v>INR Zero Only</v>
      </c>
      <c r="IE444" s="32">
        <v>1.02</v>
      </c>
      <c r="IF444" s="32" t="s">
        <v>40</v>
      </c>
      <c r="IG444" s="32" t="s">
        <v>41</v>
      </c>
      <c r="IH444" s="32">
        <v>213</v>
      </c>
      <c r="II444" s="32" t="s">
        <v>37</v>
      </c>
    </row>
    <row r="445" spans="1:243" s="31" customFormat="1" ht="15">
      <c r="A445" s="113">
        <v>58.08</v>
      </c>
      <c r="B445" s="79" t="s">
        <v>830</v>
      </c>
      <c r="C445" s="19" t="s">
        <v>480</v>
      </c>
      <c r="D445" s="146">
        <v>1</v>
      </c>
      <c r="E445" s="146" t="s">
        <v>866</v>
      </c>
      <c r="F445" s="66">
        <v>10</v>
      </c>
      <c r="G445" s="33"/>
      <c r="H445" s="33"/>
      <c r="I445" s="20" t="s">
        <v>38</v>
      </c>
      <c r="J445" s="22">
        <f t="shared" si="15"/>
        <v>1</v>
      </c>
      <c r="K445" s="23" t="s">
        <v>48</v>
      </c>
      <c r="L445" s="23" t="s">
        <v>7</v>
      </c>
      <c r="M445" s="65"/>
      <c r="N445" s="34"/>
      <c r="O445" s="34"/>
      <c r="P445" s="35"/>
      <c r="Q445" s="34"/>
      <c r="R445" s="34"/>
      <c r="S445" s="36"/>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63">
        <f t="shared" si="19"/>
        <v>0</v>
      </c>
      <c r="BB445" s="63">
        <f t="shared" si="20"/>
        <v>0</v>
      </c>
      <c r="BC445" s="30" t="str">
        <f t="shared" si="21"/>
        <v>INR Zero Only</v>
      </c>
      <c r="IE445" s="32">
        <v>2</v>
      </c>
      <c r="IF445" s="32" t="s">
        <v>34</v>
      </c>
      <c r="IG445" s="32" t="s">
        <v>42</v>
      </c>
      <c r="IH445" s="32">
        <v>10</v>
      </c>
      <c r="II445" s="32" t="s">
        <v>37</v>
      </c>
    </row>
    <row r="446" spans="1:243" s="31" customFormat="1" ht="15">
      <c r="A446" s="132">
        <v>59</v>
      </c>
      <c r="B446" s="84" t="s">
        <v>831</v>
      </c>
      <c r="C446" s="19" t="s">
        <v>481</v>
      </c>
      <c r="D446" s="133"/>
      <c r="E446" s="133"/>
      <c r="F446" s="20"/>
      <c r="G446" s="21"/>
      <c r="H446" s="21"/>
      <c r="I446" s="20"/>
      <c r="J446" s="22"/>
      <c r="K446" s="23"/>
      <c r="L446" s="23"/>
      <c r="M446" s="24"/>
      <c r="N446" s="25"/>
      <c r="O446" s="25"/>
      <c r="P446" s="26"/>
      <c r="Q446" s="25"/>
      <c r="R446" s="25"/>
      <c r="S446" s="27"/>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28"/>
      <c r="BB446" s="29"/>
      <c r="BC446" s="30"/>
      <c r="IE446" s="32">
        <v>3</v>
      </c>
      <c r="IF446" s="32" t="s">
        <v>43</v>
      </c>
      <c r="IG446" s="32" t="s">
        <v>44</v>
      </c>
      <c r="IH446" s="32">
        <v>10</v>
      </c>
      <c r="II446" s="32" t="s">
        <v>37</v>
      </c>
    </row>
    <row r="447" spans="1:243" s="31" customFormat="1" ht="25.5">
      <c r="A447" s="132">
        <v>59.01</v>
      </c>
      <c r="B447" s="79" t="s">
        <v>832</v>
      </c>
      <c r="C447" s="19" t="s">
        <v>482</v>
      </c>
      <c r="D447" s="133"/>
      <c r="E447" s="133"/>
      <c r="F447" s="20"/>
      <c r="G447" s="21"/>
      <c r="H447" s="21"/>
      <c r="I447" s="20"/>
      <c r="J447" s="22"/>
      <c r="K447" s="23"/>
      <c r="L447" s="23"/>
      <c r="M447" s="24"/>
      <c r="N447" s="25"/>
      <c r="O447" s="25"/>
      <c r="P447" s="26"/>
      <c r="Q447" s="25"/>
      <c r="R447" s="25"/>
      <c r="S447" s="27"/>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28"/>
      <c r="BB447" s="29"/>
      <c r="BC447" s="30"/>
      <c r="IE447" s="32">
        <v>1.01</v>
      </c>
      <c r="IF447" s="32" t="s">
        <v>39</v>
      </c>
      <c r="IG447" s="32" t="s">
        <v>35</v>
      </c>
      <c r="IH447" s="32">
        <v>123.223</v>
      </c>
      <c r="II447" s="32" t="s">
        <v>37</v>
      </c>
    </row>
    <row r="448" spans="1:243" s="31" customFormat="1" ht="25.5">
      <c r="A448" s="131">
        <v>59.02</v>
      </c>
      <c r="B448" s="79" t="s">
        <v>833</v>
      </c>
      <c r="C448" s="19" t="s">
        <v>483</v>
      </c>
      <c r="D448" s="141">
        <v>10</v>
      </c>
      <c r="E448" s="141" t="s">
        <v>876</v>
      </c>
      <c r="F448" s="66">
        <v>10</v>
      </c>
      <c r="G448" s="33"/>
      <c r="H448" s="33"/>
      <c r="I448" s="20" t="s">
        <v>38</v>
      </c>
      <c r="J448" s="22">
        <f t="shared" si="15"/>
        <v>1</v>
      </c>
      <c r="K448" s="23" t="s">
        <v>48</v>
      </c>
      <c r="L448" s="23" t="s">
        <v>7</v>
      </c>
      <c r="M448" s="65"/>
      <c r="N448" s="34"/>
      <c r="O448" s="34"/>
      <c r="P448" s="35"/>
      <c r="Q448" s="34"/>
      <c r="R448" s="34"/>
      <c r="S448" s="36"/>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63">
        <f t="shared" si="19"/>
        <v>0</v>
      </c>
      <c r="BB448" s="63">
        <f t="shared" si="20"/>
        <v>0</v>
      </c>
      <c r="BC448" s="30" t="str">
        <f t="shared" si="21"/>
        <v>INR Zero Only</v>
      </c>
      <c r="IE448" s="32">
        <v>1.02</v>
      </c>
      <c r="IF448" s="32" t="s">
        <v>40</v>
      </c>
      <c r="IG448" s="32" t="s">
        <v>41</v>
      </c>
      <c r="IH448" s="32">
        <v>213</v>
      </c>
      <c r="II448" s="32" t="s">
        <v>37</v>
      </c>
    </row>
    <row r="449" spans="1:243" s="31" customFormat="1" ht="51">
      <c r="A449" s="131">
        <v>59.03</v>
      </c>
      <c r="B449" s="79" t="s">
        <v>834</v>
      </c>
      <c r="C449" s="19" t="s">
        <v>484</v>
      </c>
      <c r="D449" s="146">
        <v>1</v>
      </c>
      <c r="E449" s="146" t="s">
        <v>876</v>
      </c>
      <c r="F449" s="66">
        <v>10</v>
      </c>
      <c r="G449" s="33"/>
      <c r="H449" s="33"/>
      <c r="I449" s="20" t="s">
        <v>38</v>
      </c>
      <c r="J449" s="22">
        <f t="shared" si="15"/>
        <v>1</v>
      </c>
      <c r="K449" s="23" t="s">
        <v>48</v>
      </c>
      <c r="L449" s="23" t="s">
        <v>7</v>
      </c>
      <c r="M449" s="65"/>
      <c r="N449" s="34"/>
      <c r="O449" s="34"/>
      <c r="P449" s="35"/>
      <c r="Q449" s="34"/>
      <c r="R449" s="34"/>
      <c r="S449" s="36"/>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63">
        <f t="shared" si="19"/>
        <v>0</v>
      </c>
      <c r="BB449" s="63">
        <f t="shared" si="20"/>
        <v>0</v>
      </c>
      <c r="BC449" s="30" t="str">
        <f t="shared" si="21"/>
        <v>INR Zero Only</v>
      </c>
      <c r="IE449" s="32">
        <v>2</v>
      </c>
      <c r="IF449" s="32" t="s">
        <v>34</v>
      </c>
      <c r="IG449" s="32" t="s">
        <v>42</v>
      </c>
      <c r="IH449" s="32">
        <v>10</v>
      </c>
      <c r="II449" s="32" t="s">
        <v>37</v>
      </c>
    </row>
    <row r="450" spans="1:243" s="31" customFormat="1" ht="25.5">
      <c r="A450" s="131">
        <v>59.04</v>
      </c>
      <c r="B450" s="84" t="s">
        <v>835</v>
      </c>
      <c r="C450" s="19" t="s">
        <v>485</v>
      </c>
      <c r="D450" s="146">
        <v>1</v>
      </c>
      <c r="E450" s="146" t="s">
        <v>876</v>
      </c>
      <c r="F450" s="66">
        <v>100</v>
      </c>
      <c r="G450" s="33"/>
      <c r="H450" s="33"/>
      <c r="I450" s="20" t="s">
        <v>38</v>
      </c>
      <c r="J450" s="22">
        <f t="shared" si="15"/>
        <v>1</v>
      </c>
      <c r="K450" s="23" t="s">
        <v>48</v>
      </c>
      <c r="L450" s="23" t="s">
        <v>7</v>
      </c>
      <c r="M450" s="65"/>
      <c r="N450" s="34"/>
      <c r="O450" s="34"/>
      <c r="P450" s="35"/>
      <c r="Q450" s="34"/>
      <c r="R450" s="34"/>
      <c r="S450" s="36"/>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63">
        <f t="shared" si="19"/>
        <v>0</v>
      </c>
      <c r="BB450" s="63">
        <f t="shared" si="20"/>
        <v>0</v>
      </c>
      <c r="BC450" s="30" t="str">
        <f t="shared" si="21"/>
        <v>INR Zero Only</v>
      </c>
      <c r="IE450" s="32">
        <v>1.02</v>
      </c>
      <c r="IF450" s="32" t="s">
        <v>40</v>
      </c>
      <c r="IG450" s="32" t="s">
        <v>41</v>
      </c>
      <c r="IH450" s="32">
        <v>213</v>
      </c>
      <c r="II450" s="32" t="s">
        <v>37</v>
      </c>
    </row>
    <row r="451" spans="1:243" s="31" customFormat="1" ht="25.5">
      <c r="A451" s="131">
        <v>59.05</v>
      </c>
      <c r="B451" s="79" t="s">
        <v>836</v>
      </c>
      <c r="C451" s="19" t="s">
        <v>486</v>
      </c>
      <c r="D451" s="146">
        <v>27</v>
      </c>
      <c r="E451" s="146" t="s">
        <v>876</v>
      </c>
      <c r="F451" s="66">
        <v>10</v>
      </c>
      <c r="G451" s="33"/>
      <c r="H451" s="33"/>
      <c r="I451" s="20" t="s">
        <v>38</v>
      </c>
      <c r="J451" s="22">
        <f t="shared" si="15"/>
        <v>1</v>
      </c>
      <c r="K451" s="23" t="s">
        <v>48</v>
      </c>
      <c r="L451" s="23" t="s">
        <v>7</v>
      </c>
      <c r="M451" s="65"/>
      <c r="N451" s="34"/>
      <c r="O451" s="34"/>
      <c r="P451" s="35"/>
      <c r="Q451" s="34"/>
      <c r="R451" s="34"/>
      <c r="S451" s="36"/>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63">
        <f t="shared" si="19"/>
        <v>0</v>
      </c>
      <c r="BB451" s="63">
        <f t="shared" si="20"/>
        <v>0</v>
      </c>
      <c r="BC451" s="30" t="str">
        <f t="shared" si="21"/>
        <v>INR Zero Only</v>
      </c>
      <c r="IE451" s="32">
        <v>2</v>
      </c>
      <c r="IF451" s="32" t="s">
        <v>34</v>
      </c>
      <c r="IG451" s="32" t="s">
        <v>42</v>
      </c>
      <c r="IH451" s="32">
        <v>10</v>
      </c>
      <c r="II451" s="32" t="s">
        <v>37</v>
      </c>
    </row>
    <row r="452" spans="1:243" s="31" customFormat="1" ht="25.5">
      <c r="A452" s="131">
        <v>59.06</v>
      </c>
      <c r="B452" s="79" t="s">
        <v>837</v>
      </c>
      <c r="C452" s="19" t="s">
        <v>487</v>
      </c>
      <c r="D452" s="146">
        <v>4</v>
      </c>
      <c r="E452" s="146" t="s">
        <v>876</v>
      </c>
      <c r="F452" s="66">
        <v>10</v>
      </c>
      <c r="G452" s="33"/>
      <c r="H452" s="33"/>
      <c r="I452" s="20" t="s">
        <v>38</v>
      </c>
      <c r="J452" s="22">
        <f t="shared" si="15"/>
        <v>1</v>
      </c>
      <c r="K452" s="23" t="s">
        <v>48</v>
      </c>
      <c r="L452" s="23" t="s">
        <v>7</v>
      </c>
      <c r="M452" s="65"/>
      <c r="N452" s="34"/>
      <c r="O452" s="34"/>
      <c r="P452" s="35"/>
      <c r="Q452" s="34"/>
      <c r="R452" s="34"/>
      <c r="S452" s="36"/>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63">
        <f t="shared" si="19"/>
        <v>0</v>
      </c>
      <c r="BB452" s="63">
        <f t="shared" si="20"/>
        <v>0</v>
      </c>
      <c r="BC452" s="30" t="str">
        <f t="shared" si="21"/>
        <v>INR Zero Only</v>
      </c>
      <c r="IE452" s="32">
        <v>3</v>
      </c>
      <c r="IF452" s="32" t="s">
        <v>43</v>
      </c>
      <c r="IG452" s="32" t="s">
        <v>44</v>
      </c>
      <c r="IH452" s="32">
        <v>10</v>
      </c>
      <c r="II452" s="32" t="s">
        <v>37</v>
      </c>
    </row>
    <row r="453" spans="1:243" s="31" customFormat="1" ht="15">
      <c r="A453" s="131">
        <v>59.07</v>
      </c>
      <c r="B453" s="79" t="s">
        <v>838</v>
      </c>
      <c r="C453" s="19" t="s">
        <v>488</v>
      </c>
      <c r="D453" s="146">
        <v>1</v>
      </c>
      <c r="E453" s="146" t="s">
        <v>876</v>
      </c>
      <c r="F453" s="66">
        <v>10</v>
      </c>
      <c r="G453" s="33"/>
      <c r="H453" s="33"/>
      <c r="I453" s="20" t="s">
        <v>38</v>
      </c>
      <c r="J453" s="22">
        <f t="shared" si="15"/>
        <v>1</v>
      </c>
      <c r="K453" s="23" t="s">
        <v>48</v>
      </c>
      <c r="L453" s="23" t="s">
        <v>7</v>
      </c>
      <c r="M453" s="65"/>
      <c r="N453" s="34"/>
      <c r="O453" s="34"/>
      <c r="P453" s="35"/>
      <c r="Q453" s="34"/>
      <c r="R453" s="34"/>
      <c r="S453" s="36"/>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63">
        <f t="shared" si="19"/>
        <v>0</v>
      </c>
      <c r="BB453" s="63">
        <f t="shared" si="20"/>
        <v>0</v>
      </c>
      <c r="BC453" s="30" t="str">
        <f t="shared" si="21"/>
        <v>INR Zero Only</v>
      </c>
      <c r="IE453" s="32">
        <v>1.01</v>
      </c>
      <c r="IF453" s="32" t="s">
        <v>39</v>
      </c>
      <c r="IG453" s="32" t="s">
        <v>35</v>
      </c>
      <c r="IH453" s="32">
        <v>123.223</v>
      </c>
      <c r="II453" s="32" t="s">
        <v>37</v>
      </c>
    </row>
    <row r="454" spans="1:243" s="31" customFormat="1" ht="15">
      <c r="A454" s="131">
        <v>59.08</v>
      </c>
      <c r="B454" s="79" t="s">
        <v>839</v>
      </c>
      <c r="C454" s="19" t="s">
        <v>489</v>
      </c>
      <c r="D454" s="146">
        <v>1</v>
      </c>
      <c r="E454" s="146" t="s">
        <v>876</v>
      </c>
      <c r="F454" s="66">
        <v>10</v>
      </c>
      <c r="G454" s="33"/>
      <c r="H454" s="33"/>
      <c r="I454" s="20" t="s">
        <v>38</v>
      </c>
      <c r="J454" s="22">
        <f t="shared" si="15"/>
        <v>1</v>
      </c>
      <c r="K454" s="23" t="s">
        <v>48</v>
      </c>
      <c r="L454" s="23" t="s">
        <v>7</v>
      </c>
      <c r="M454" s="65"/>
      <c r="N454" s="34"/>
      <c r="O454" s="34"/>
      <c r="P454" s="35"/>
      <c r="Q454" s="34"/>
      <c r="R454" s="34"/>
      <c r="S454" s="36"/>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8"/>
      <c r="AV454" s="37"/>
      <c r="AW454" s="37"/>
      <c r="AX454" s="37"/>
      <c r="AY454" s="37"/>
      <c r="AZ454" s="37"/>
      <c r="BA454" s="63">
        <f aca="true" t="shared" si="22" ref="BA454:BA475">total_amount_ba($B$2,$D$2,D454,F454,J454,K454,M454)</f>
        <v>0</v>
      </c>
      <c r="BB454" s="63">
        <f aca="true" t="shared" si="23" ref="BB454:BB475">BA454+SUM(N454:AZ454)</f>
        <v>0</v>
      </c>
      <c r="BC454" s="30" t="str">
        <f aca="true" t="shared" si="24" ref="BC454:BC475">SpellNumber(L454,BB454)</f>
        <v>INR Zero Only</v>
      </c>
      <c r="IE454" s="32">
        <v>1.02</v>
      </c>
      <c r="IF454" s="32" t="s">
        <v>40</v>
      </c>
      <c r="IG454" s="32" t="s">
        <v>41</v>
      </c>
      <c r="IH454" s="32">
        <v>213</v>
      </c>
      <c r="II454" s="32" t="s">
        <v>37</v>
      </c>
    </row>
    <row r="455" spans="1:243" s="31" customFormat="1" ht="15">
      <c r="A455" s="131">
        <v>59.09</v>
      </c>
      <c r="B455" s="79" t="s">
        <v>840</v>
      </c>
      <c r="C455" s="19" t="s">
        <v>490</v>
      </c>
      <c r="D455" s="146">
        <v>1</v>
      </c>
      <c r="E455" s="146" t="s">
        <v>876</v>
      </c>
      <c r="F455" s="66">
        <v>10</v>
      </c>
      <c r="G455" s="33"/>
      <c r="H455" s="33"/>
      <c r="I455" s="20" t="s">
        <v>38</v>
      </c>
      <c r="J455" s="22">
        <f t="shared" si="15"/>
        <v>1</v>
      </c>
      <c r="K455" s="23" t="s">
        <v>48</v>
      </c>
      <c r="L455" s="23" t="s">
        <v>7</v>
      </c>
      <c r="M455" s="65"/>
      <c r="N455" s="34"/>
      <c r="O455" s="34"/>
      <c r="P455" s="35"/>
      <c r="Q455" s="34"/>
      <c r="R455" s="34"/>
      <c r="S455" s="36"/>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63">
        <f t="shared" si="22"/>
        <v>0</v>
      </c>
      <c r="BB455" s="63">
        <f t="shared" si="23"/>
        <v>0</v>
      </c>
      <c r="BC455" s="30" t="str">
        <f t="shared" si="24"/>
        <v>INR Zero Only</v>
      </c>
      <c r="IE455" s="32">
        <v>2</v>
      </c>
      <c r="IF455" s="32" t="s">
        <v>34</v>
      </c>
      <c r="IG455" s="32" t="s">
        <v>42</v>
      </c>
      <c r="IH455" s="32">
        <v>10</v>
      </c>
      <c r="II455" s="32" t="s">
        <v>37</v>
      </c>
    </row>
    <row r="456" spans="1:243" s="31" customFormat="1" ht="25.5">
      <c r="A456" s="131">
        <v>59.1</v>
      </c>
      <c r="B456" s="79" t="s">
        <v>841</v>
      </c>
      <c r="C456" s="19" t="s">
        <v>491</v>
      </c>
      <c r="D456" s="146">
        <v>6</v>
      </c>
      <c r="E456" s="146" t="s">
        <v>876</v>
      </c>
      <c r="F456" s="66">
        <v>10</v>
      </c>
      <c r="G456" s="33"/>
      <c r="H456" s="33"/>
      <c r="I456" s="20" t="s">
        <v>38</v>
      </c>
      <c r="J456" s="22">
        <f t="shared" si="15"/>
        <v>1</v>
      </c>
      <c r="K456" s="23" t="s">
        <v>48</v>
      </c>
      <c r="L456" s="23" t="s">
        <v>7</v>
      </c>
      <c r="M456" s="65"/>
      <c r="N456" s="34"/>
      <c r="O456" s="34"/>
      <c r="P456" s="35"/>
      <c r="Q456" s="34"/>
      <c r="R456" s="34"/>
      <c r="S456" s="36"/>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63">
        <f t="shared" si="22"/>
        <v>0</v>
      </c>
      <c r="BB456" s="63">
        <f t="shared" si="23"/>
        <v>0</v>
      </c>
      <c r="BC456" s="30" t="str">
        <f t="shared" si="24"/>
        <v>INR Zero Only</v>
      </c>
      <c r="IE456" s="32">
        <v>3</v>
      </c>
      <c r="IF456" s="32" t="s">
        <v>43</v>
      </c>
      <c r="IG456" s="32" t="s">
        <v>44</v>
      </c>
      <c r="IH456" s="32">
        <v>10</v>
      </c>
      <c r="II456" s="32" t="s">
        <v>37</v>
      </c>
    </row>
    <row r="457" spans="1:243" s="31" customFormat="1" ht="15">
      <c r="A457" s="129">
        <v>59.11</v>
      </c>
      <c r="B457" s="79" t="s">
        <v>842</v>
      </c>
      <c r="C457" s="19" t="s">
        <v>492</v>
      </c>
      <c r="D457" s="146">
        <v>2</v>
      </c>
      <c r="E457" s="146" t="s">
        <v>876</v>
      </c>
      <c r="F457" s="66">
        <v>10</v>
      </c>
      <c r="G457" s="33"/>
      <c r="H457" s="33"/>
      <c r="I457" s="20" t="s">
        <v>38</v>
      </c>
      <c r="J457" s="22">
        <f t="shared" si="15"/>
        <v>1</v>
      </c>
      <c r="K457" s="23" t="s">
        <v>48</v>
      </c>
      <c r="L457" s="23" t="s">
        <v>7</v>
      </c>
      <c r="M457" s="65"/>
      <c r="N457" s="34"/>
      <c r="O457" s="34"/>
      <c r="P457" s="35"/>
      <c r="Q457" s="34"/>
      <c r="R457" s="34"/>
      <c r="S457" s="36"/>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63">
        <f t="shared" si="22"/>
        <v>0</v>
      </c>
      <c r="BB457" s="63">
        <f t="shared" si="23"/>
        <v>0</v>
      </c>
      <c r="BC457" s="30" t="str">
        <f t="shared" si="24"/>
        <v>INR Zero Only</v>
      </c>
      <c r="IE457" s="32">
        <v>1.01</v>
      </c>
      <c r="IF457" s="32" t="s">
        <v>39</v>
      </c>
      <c r="IG457" s="32" t="s">
        <v>35</v>
      </c>
      <c r="IH457" s="32">
        <v>123.223</v>
      </c>
      <c r="II457" s="32" t="s">
        <v>37</v>
      </c>
    </row>
    <row r="458" spans="1:243" s="31" customFormat="1" ht="15">
      <c r="A458" s="132">
        <v>60</v>
      </c>
      <c r="B458" s="84" t="s">
        <v>843</v>
      </c>
      <c r="C458" s="19" t="s">
        <v>493</v>
      </c>
      <c r="D458" s="133"/>
      <c r="E458" s="133"/>
      <c r="F458" s="20"/>
      <c r="G458" s="21"/>
      <c r="H458" s="21"/>
      <c r="I458" s="20"/>
      <c r="J458" s="22"/>
      <c r="K458" s="23"/>
      <c r="L458" s="23"/>
      <c r="M458" s="24"/>
      <c r="N458" s="25"/>
      <c r="O458" s="25"/>
      <c r="P458" s="26"/>
      <c r="Q458" s="25"/>
      <c r="R458" s="25"/>
      <c r="S458" s="27"/>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28"/>
      <c r="BB458" s="29"/>
      <c r="BC458" s="30"/>
      <c r="IE458" s="32">
        <v>1.02</v>
      </c>
      <c r="IF458" s="32" t="s">
        <v>40</v>
      </c>
      <c r="IG458" s="32" t="s">
        <v>41</v>
      </c>
      <c r="IH458" s="32">
        <v>213</v>
      </c>
      <c r="II458" s="32" t="s">
        <v>37</v>
      </c>
    </row>
    <row r="459" spans="1:243" s="31" customFormat="1" ht="38.25">
      <c r="A459" s="113">
        <v>60.01</v>
      </c>
      <c r="B459" s="79" t="s">
        <v>844</v>
      </c>
      <c r="C459" s="19" t="s">
        <v>494</v>
      </c>
      <c r="D459" s="146">
        <v>15000</v>
      </c>
      <c r="E459" s="146" t="s">
        <v>868</v>
      </c>
      <c r="F459" s="66">
        <v>100</v>
      </c>
      <c r="G459" s="33"/>
      <c r="H459" s="33"/>
      <c r="I459" s="20" t="s">
        <v>38</v>
      </c>
      <c r="J459" s="22">
        <f t="shared" si="15"/>
        <v>1</v>
      </c>
      <c r="K459" s="23" t="s">
        <v>48</v>
      </c>
      <c r="L459" s="23" t="s">
        <v>7</v>
      </c>
      <c r="M459" s="65"/>
      <c r="N459" s="34"/>
      <c r="O459" s="34"/>
      <c r="P459" s="35"/>
      <c r="Q459" s="34"/>
      <c r="R459" s="34"/>
      <c r="S459" s="36"/>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63">
        <f t="shared" si="22"/>
        <v>0</v>
      </c>
      <c r="BB459" s="63">
        <f t="shared" si="23"/>
        <v>0</v>
      </c>
      <c r="BC459" s="30" t="str">
        <f t="shared" si="24"/>
        <v>INR Zero Only</v>
      </c>
      <c r="IE459" s="32">
        <v>1.02</v>
      </c>
      <c r="IF459" s="32" t="s">
        <v>40</v>
      </c>
      <c r="IG459" s="32" t="s">
        <v>41</v>
      </c>
      <c r="IH459" s="32">
        <v>213</v>
      </c>
      <c r="II459" s="32" t="s">
        <v>37</v>
      </c>
    </row>
    <row r="460" spans="1:243" s="31" customFormat="1" ht="38.25">
      <c r="A460" s="113">
        <v>60.02</v>
      </c>
      <c r="B460" s="79" t="s">
        <v>845</v>
      </c>
      <c r="C460" s="19" t="s">
        <v>495</v>
      </c>
      <c r="D460" s="146">
        <v>5000</v>
      </c>
      <c r="E460" s="146" t="s">
        <v>868</v>
      </c>
      <c r="F460" s="66">
        <v>10</v>
      </c>
      <c r="G460" s="33"/>
      <c r="H460" s="33"/>
      <c r="I460" s="20" t="s">
        <v>38</v>
      </c>
      <c r="J460" s="22">
        <f t="shared" si="15"/>
        <v>1</v>
      </c>
      <c r="K460" s="23" t="s">
        <v>48</v>
      </c>
      <c r="L460" s="23" t="s">
        <v>7</v>
      </c>
      <c r="M460" s="65"/>
      <c r="N460" s="34"/>
      <c r="O460" s="34"/>
      <c r="P460" s="35"/>
      <c r="Q460" s="34"/>
      <c r="R460" s="34"/>
      <c r="S460" s="36"/>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63">
        <f t="shared" si="22"/>
        <v>0</v>
      </c>
      <c r="BB460" s="63">
        <f t="shared" si="23"/>
        <v>0</v>
      </c>
      <c r="BC460" s="30" t="str">
        <f t="shared" si="24"/>
        <v>INR Zero Only</v>
      </c>
      <c r="IE460" s="32">
        <v>2</v>
      </c>
      <c r="IF460" s="32" t="s">
        <v>34</v>
      </c>
      <c r="IG460" s="32" t="s">
        <v>42</v>
      </c>
      <c r="IH460" s="32">
        <v>10</v>
      </c>
      <c r="II460" s="32" t="s">
        <v>37</v>
      </c>
    </row>
    <row r="461" spans="1:243" s="31" customFormat="1" ht="25.5">
      <c r="A461" s="113">
        <v>60.03</v>
      </c>
      <c r="B461" s="79" t="s">
        <v>846</v>
      </c>
      <c r="C461" s="19" t="s">
        <v>496</v>
      </c>
      <c r="D461" s="146">
        <v>5000</v>
      </c>
      <c r="E461" s="146" t="s">
        <v>868</v>
      </c>
      <c r="F461" s="66">
        <v>10</v>
      </c>
      <c r="G461" s="33"/>
      <c r="H461" s="33"/>
      <c r="I461" s="20" t="s">
        <v>38</v>
      </c>
      <c r="J461" s="22">
        <f t="shared" si="15"/>
        <v>1</v>
      </c>
      <c r="K461" s="23" t="s">
        <v>48</v>
      </c>
      <c r="L461" s="23" t="s">
        <v>7</v>
      </c>
      <c r="M461" s="65"/>
      <c r="N461" s="34"/>
      <c r="O461" s="34"/>
      <c r="P461" s="35"/>
      <c r="Q461" s="34"/>
      <c r="R461" s="34"/>
      <c r="S461" s="36"/>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63">
        <f t="shared" si="22"/>
        <v>0</v>
      </c>
      <c r="BB461" s="63">
        <f t="shared" si="23"/>
        <v>0</v>
      </c>
      <c r="BC461" s="30" t="str">
        <f t="shared" si="24"/>
        <v>INR Zero Only</v>
      </c>
      <c r="IE461" s="32">
        <v>3</v>
      </c>
      <c r="IF461" s="32" t="s">
        <v>43</v>
      </c>
      <c r="IG461" s="32" t="s">
        <v>44</v>
      </c>
      <c r="IH461" s="32">
        <v>10</v>
      </c>
      <c r="II461" s="32" t="s">
        <v>37</v>
      </c>
    </row>
    <row r="462" spans="1:243" s="31" customFormat="1" ht="25.5">
      <c r="A462" s="113">
        <v>60.04</v>
      </c>
      <c r="B462" s="79" t="s">
        <v>847</v>
      </c>
      <c r="C462" s="19" t="s">
        <v>497</v>
      </c>
      <c r="D462" s="146">
        <v>15000</v>
      </c>
      <c r="E462" s="146" t="s">
        <v>868</v>
      </c>
      <c r="F462" s="66">
        <v>10</v>
      </c>
      <c r="G462" s="33"/>
      <c r="H462" s="33"/>
      <c r="I462" s="20" t="s">
        <v>38</v>
      </c>
      <c r="J462" s="22">
        <f t="shared" si="15"/>
        <v>1</v>
      </c>
      <c r="K462" s="23" t="s">
        <v>48</v>
      </c>
      <c r="L462" s="23" t="s">
        <v>7</v>
      </c>
      <c r="M462" s="65"/>
      <c r="N462" s="34"/>
      <c r="O462" s="34"/>
      <c r="P462" s="35"/>
      <c r="Q462" s="34"/>
      <c r="R462" s="34"/>
      <c r="S462" s="36"/>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63">
        <f t="shared" si="22"/>
        <v>0</v>
      </c>
      <c r="BB462" s="63">
        <f t="shared" si="23"/>
        <v>0</v>
      </c>
      <c r="BC462" s="30" t="str">
        <f t="shared" si="24"/>
        <v>INR Zero Only</v>
      </c>
      <c r="IE462" s="32">
        <v>1.01</v>
      </c>
      <c r="IF462" s="32" t="s">
        <v>39</v>
      </c>
      <c r="IG462" s="32" t="s">
        <v>35</v>
      </c>
      <c r="IH462" s="32">
        <v>123.223</v>
      </c>
      <c r="II462" s="32" t="s">
        <v>37</v>
      </c>
    </row>
    <row r="463" spans="1:243" s="31" customFormat="1" ht="15">
      <c r="A463" s="113">
        <v>60.05</v>
      </c>
      <c r="B463" s="79" t="s">
        <v>848</v>
      </c>
      <c r="C463" s="19" t="s">
        <v>498</v>
      </c>
      <c r="D463" s="146">
        <v>5000</v>
      </c>
      <c r="E463" s="146" t="s">
        <v>868</v>
      </c>
      <c r="F463" s="66">
        <v>10</v>
      </c>
      <c r="G463" s="33"/>
      <c r="H463" s="33"/>
      <c r="I463" s="20" t="s">
        <v>38</v>
      </c>
      <c r="J463" s="22">
        <f t="shared" si="15"/>
        <v>1</v>
      </c>
      <c r="K463" s="23" t="s">
        <v>48</v>
      </c>
      <c r="L463" s="23" t="s">
        <v>7</v>
      </c>
      <c r="M463" s="65"/>
      <c r="N463" s="34"/>
      <c r="O463" s="34"/>
      <c r="P463" s="35"/>
      <c r="Q463" s="34"/>
      <c r="R463" s="34"/>
      <c r="S463" s="36"/>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8"/>
      <c r="AV463" s="37"/>
      <c r="AW463" s="37"/>
      <c r="AX463" s="37"/>
      <c r="AY463" s="37"/>
      <c r="AZ463" s="37"/>
      <c r="BA463" s="63">
        <f t="shared" si="22"/>
        <v>0</v>
      </c>
      <c r="BB463" s="63">
        <f t="shared" si="23"/>
        <v>0</v>
      </c>
      <c r="BC463" s="30" t="str">
        <f t="shared" si="24"/>
        <v>INR Zero Only</v>
      </c>
      <c r="IE463" s="32">
        <v>1.02</v>
      </c>
      <c r="IF463" s="32" t="s">
        <v>40</v>
      </c>
      <c r="IG463" s="32" t="s">
        <v>41</v>
      </c>
      <c r="IH463" s="32">
        <v>213</v>
      </c>
      <c r="II463" s="32" t="s">
        <v>37</v>
      </c>
    </row>
    <row r="464" spans="1:243" s="31" customFormat="1" ht="38.25">
      <c r="A464" s="113">
        <v>60.06</v>
      </c>
      <c r="B464" s="79" t="s">
        <v>849</v>
      </c>
      <c r="C464" s="19" t="s">
        <v>499</v>
      </c>
      <c r="D464" s="133"/>
      <c r="E464" s="133"/>
      <c r="F464" s="20"/>
      <c r="G464" s="21"/>
      <c r="H464" s="21"/>
      <c r="I464" s="20"/>
      <c r="J464" s="22"/>
      <c r="K464" s="23"/>
      <c r="L464" s="23"/>
      <c r="M464" s="24"/>
      <c r="N464" s="25"/>
      <c r="O464" s="25"/>
      <c r="P464" s="26"/>
      <c r="Q464" s="25"/>
      <c r="R464" s="25"/>
      <c r="S464" s="27"/>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28"/>
      <c r="BB464" s="29"/>
      <c r="BC464" s="30"/>
      <c r="IE464" s="32">
        <v>2</v>
      </c>
      <c r="IF464" s="32" t="s">
        <v>34</v>
      </c>
      <c r="IG464" s="32" t="s">
        <v>42</v>
      </c>
      <c r="IH464" s="32">
        <v>10</v>
      </c>
      <c r="II464" s="32" t="s">
        <v>37</v>
      </c>
    </row>
    <row r="465" spans="1:243" s="31" customFormat="1" ht="15">
      <c r="A465" s="113">
        <v>60.07</v>
      </c>
      <c r="B465" s="98" t="s">
        <v>850</v>
      </c>
      <c r="C465" s="19" t="s">
        <v>500</v>
      </c>
      <c r="D465" s="146">
        <v>50</v>
      </c>
      <c r="E465" s="146" t="s">
        <v>868</v>
      </c>
      <c r="F465" s="66">
        <v>10</v>
      </c>
      <c r="G465" s="33"/>
      <c r="H465" s="33"/>
      <c r="I465" s="20" t="s">
        <v>38</v>
      </c>
      <c r="J465" s="22">
        <f t="shared" si="15"/>
        <v>1</v>
      </c>
      <c r="K465" s="23" t="s">
        <v>48</v>
      </c>
      <c r="L465" s="23" t="s">
        <v>7</v>
      </c>
      <c r="M465" s="65"/>
      <c r="N465" s="34"/>
      <c r="O465" s="34"/>
      <c r="P465" s="35"/>
      <c r="Q465" s="34"/>
      <c r="R465" s="34"/>
      <c r="S465" s="36"/>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63">
        <f t="shared" si="22"/>
        <v>0</v>
      </c>
      <c r="BB465" s="63">
        <f t="shared" si="23"/>
        <v>0</v>
      </c>
      <c r="BC465" s="30" t="str">
        <f t="shared" si="24"/>
        <v>INR Zero Only</v>
      </c>
      <c r="IE465" s="32">
        <v>3</v>
      </c>
      <c r="IF465" s="32" t="s">
        <v>43</v>
      </c>
      <c r="IG465" s="32" t="s">
        <v>44</v>
      </c>
      <c r="IH465" s="32">
        <v>10</v>
      </c>
      <c r="II465" s="32" t="s">
        <v>37</v>
      </c>
    </row>
    <row r="466" spans="1:243" s="31" customFormat="1" ht="15">
      <c r="A466" s="113">
        <v>60.08</v>
      </c>
      <c r="B466" s="98" t="s">
        <v>851</v>
      </c>
      <c r="C466" s="19" t="s">
        <v>501</v>
      </c>
      <c r="D466" s="146">
        <v>50</v>
      </c>
      <c r="E466" s="146" t="s">
        <v>868</v>
      </c>
      <c r="F466" s="66">
        <v>10</v>
      </c>
      <c r="G466" s="33"/>
      <c r="H466" s="33"/>
      <c r="I466" s="20" t="s">
        <v>38</v>
      </c>
      <c r="J466" s="22">
        <f t="shared" si="15"/>
        <v>1</v>
      </c>
      <c r="K466" s="23" t="s">
        <v>48</v>
      </c>
      <c r="L466" s="23" t="s">
        <v>7</v>
      </c>
      <c r="M466" s="65"/>
      <c r="N466" s="34"/>
      <c r="O466" s="34"/>
      <c r="P466" s="35"/>
      <c r="Q466" s="34"/>
      <c r="R466" s="34"/>
      <c r="S466" s="36"/>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63">
        <f t="shared" si="22"/>
        <v>0</v>
      </c>
      <c r="BB466" s="63">
        <f t="shared" si="23"/>
        <v>0</v>
      </c>
      <c r="BC466" s="30" t="str">
        <f t="shared" si="24"/>
        <v>INR Zero Only</v>
      </c>
      <c r="IE466" s="32">
        <v>1.01</v>
      </c>
      <c r="IF466" s="32" t="s">
        <v>39</v>
      </c>
      <c r="IG466" s="32" t="s">
        <v>35</v>
      </c>
      <c r="IH466" s="32">
        <v>123.223</v>
      </c>
      <c r="II466" s="32" t="s">
        <v>37</v>
      </c>
    </row>
    <row r="467" spans="1:243" s="31" customFormat="1" ht="174.75" customHeight="1">
      <c r="A467" s="113">
        <v>60.09</v>
      </c>
      <c r="B467" s="83" t="s">
        <v>852</v>
      </c>
      <c r="C467" s="19" t="s">
        <v>502</v>
      </c>
      <c r="D467" s="133"/>
      <c r="E467" s="133"/>
      <c r="F467" s="20"/>
      <c r="G467" s="21"/>
      <c r="H467" s="21"/>
      <c r="I467" s="20"/>
      <c r="J467" s="22"/>
      <c r="K467" s="23"/>
      <c r="L467" s="23"/>
      <c r="M467" s="24"/>
      <c r="N467" s="25"/>
      <c r="O467" s="25"/>
      <c r="P467" s="26"/>
      <c r="Q467" s="25"/>
      <c r="R467" s="25"/>
      <c r="S467" s="27"/>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28"/>
      <c r="BB467" s="29"/>
      <c r="BC467" s="30"/>
      <c r="IE467" s="32">
        <v>1.02</v>
      </c>
      <c r="IF467" s="32" t="s">
        <v>40</v>
      </c>
      <c r="IG467" s="32" t="s">
        <v>41</v>
      </c>
      <c r="IH467" s="32">
        <v>213</v>
      </c>
      <c r="II467" s="32" t="s">
        <v>37</v>
      </c>
    </row>
    <row r="468" spans="1:243" s="31" customFormat="1" ht="42">
      <c r="A468" s="116">
        <v>61</v>
      </c>
      <c r="B468" s="99" t="s">
        <v>853</v>
      </c>
      <c r="C468" s="19" t="s">
        <v>503</v>
      </c>
      <c r="D468" s="133"/>
      <c r="E468" s="133"/>
      <c r="F468" s="20"/>
      <c r="G468" s="21"/>
      <c r="H468" s="21"/>
      <c r="I468" s="20"/>
      <c r="J468" s="22"/>
      <c r="K468" s="23"/>
      <c r="L468" s="23"/>
      <c r="M468" s="24"/>
      <c r="N468" s="25"/>
      <c r="O468" s="25"/>
      <c r="P468" s="26"/>
      <c r="Q468" s="25"/>
      <c r="R468" s="25"/>
      <c r="S468" s="27"/>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28"/>
      <c r="BB468" s="29"/>
      <c r="BC468" s="30"/>
      <c r="IE468" s="32">
        <v>2</v>
      </c>
      <c r="IF468" s="32" t="s">
        <v>34</v>
      </c>
      <c r="IG468" s="32" t="s">
        <v>42</v>
      </c>
      <c r="IH468" s="32">
        <v>10</v>
      </c>
      <c r="II468" s="32" t="s">
        <v>37</v>
      </c>
    </row>
    <row r="469" spans="1:243" s="31" customFormat="1" ht="84">
      <c r="A469" s="116">
        <v>61.01</v>
      </c>
      <c r="B469" s="99" t="s">
        <v>854</v>
      </c>
      <c r="C469" s="19" t="s">
        <v>504</v>
      </c>
      <c r="D469" s="133"/>
      <c r="E469" s="133"/>
      <c r="F469" s="20"/>
      <c r="G469" s="21"/>
      <c r="H469" s="21"/>
      <c r="I469" s="20"/>
      <c r="J469" s="22"/>
      <c r="K469" s="23"/>
      <c r="L469" s="23"/>
      <c r="M469" s="24"/>
      <c r="N469" s="25"/>
      <c r="O469" s="25"/>
      <c r="P469" s="26"/>
      <c r="Q469" s="25"/>
      <c r="R469" s="25"/>
      <c r="S469" s="27"/>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28"/>
      <c r="BB469" s="29"/>
      <c r="BC469" s="30"/>
      <c r="IE469" s="32">
        <v>1.02</v>
      </c>
      <c r="IF469" s="32" t="s">
        <v>40</v>
      </c>
      <c r="IG469" s="32" t="s">
        <v>41</v>
      </c>
      <c r="IH469" s="32">
        <v>213</v>
      </c>
      <c r="II469" s="32" t="s">
        <v>37</v>
      </c>
    </row>
    <row r="470" spans="1:243" s="31" customFormat="1" ht="15">
      <c r="A470" s="113">
        <v>61.02</v>
      </c>
      <c r="B470" s="76" t="s">
        <v>855</v>
      </c>
      <c r="C470" s="19" t="s">
        <v>505</v>
      </c>
      <c r="D470" s="146">
        <v>12</v>
      </c>
      <c r="E470" s="154" t="s">
        <v>879</v>
      </c>
      <c r="F470" s="66">
        <v>10</v>
      </c>
      <c r="G470" s="33"/>
      <c r="H470" s="33"/>
      <c r="I470" s="20" t="s">
        <v>38</v>
      </c>
      <c r="J470" s="22">
        <f t="shared" si="15"/>
        <v>1</v>
      </c>
      <c r="K470" s="23" t="s">
        <v>48</v>
      </c>
      <c r="L470" s="23" t="s">
        <v>7</v>
      </c>
      <c r="M470" s="65"/>
      <c r="N470" s="34"/>
      <c r="O470" s="34"/>
      <c r="P470" s="35"/>
      <c r="Q470" s="34"/>
      <c r="R470" s="34"/>
      <c r="S470" s="36"/>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63">
        <f t="shared" si="22"/>
        <v>0</v>
      </c>
      <c r="BB470" s="63">
        <f t="shared" si="23"/>
        <v>0</v>
      </c>
      <c r="BC470" s="30" t="str">
        <f t="shared" si="24"/>
        <v>INR Zero Only</v>
      </c>
      <c r="IE470" s="32">
        <v>2</v>
      </c>
      <c r="IF470" s="32" t="s">
        <v>34</v>
      </c>
      <c r="IG470" s="32" t="s">
        <v>42</v>
      </c>
      <c r="IH470" s="32">
        <v>10</v>
      </c>
      <c r="II470" s="32" t="s">
        <v>37</v>
      </c>
    </row>
    <row r="471" spans="1:243" s="31" customFormat="1" ht="15">
      <c r="A471" s="113">
        <v>61.03</v>
      </c>
      <c r="B471" s="76" t="s">
        <v>856</v>
      </c>
      <c r="C471" s="19" t="s">
        <v>506</v>
      </c>
      <c r="D471" s="146">
        <v>12</v>
      </c>
      <c r="E471" s="154" t="s">
        <v>879</v>
      </c>
      <c r="F471" s="66">
        <v>10</v>
      </c>
      <c r="G471" s="33"/>
      <c r="H471" s="33"/>
      <c r="I471" s="20" t="s">
        <v>38</v>
      </c>
      <c r="J471" s="22">
        <f t="shared" si="15"/>
        <v>1</v>
      </c>
      <c r="K471" s="23" t="s">
        <v>48</v>
      </c>
      <c r="L471" s="23" t="s">
        <v>7</v>
      </c>
      <c r="M471" s="65"/>
      <c r="N471" s="34"/>
      <c r="O471" s="34"/>
      <c r="P471" s="35"/>
      <c r="Q471" s="34"/>
      <c r="R471" s="34"/>
      <c r="S471" s="36"/>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63">
        <f t="shared" si="22"/>
        <v>0</v>
      </c>
      <c r="BB471" s="63">
        <f t="shared" si="23"/>
        <v>0</v>
      </c>
      <c r="BC471" s="30" t="str">
        <f t="shared" si="24"/>
        <v>INR Zero Only</v>
      </c>
      <c r="IE471" s="32">
        <v>3</v>
      </c>
      <c r="IF471" s="32" t="s">
        <v>43</v>
      </c>
      <c r="IG471" s="32" t="s">
        <v>44</v>
      </c>
      <c r="IH471" s="32">
        <v>10</v>
      </c>
      <c r="II471" s="32" t="s">
        <v>37</v>
      </c>
    </row>
    <row r="472" spans="1:243" s="31" customFormat="1" ht="15">
      <c r="A472" s="113">
        <v>61.04</v>
      </c>
      <c r="B472" s="76" t="s">
        <v>857</v>
      </c>
      <c r="C472" s="19" t="s">
        <v>507</v>
      </c>
      <c r="D472" s="146">
        <v>12</v>
      </c>
      <c r="E472" s="154" t="s">
        <v>879</v>
      </c>
      <c r="F472" s="66">
        <v>10</v>
      </c>
      <c r="G472" s="33"/>
      <c r="H472" s="33"/>
      <c r="I472" s="20" t="s">
        <v>38</v>
      </c>
      <c r="J472" s="22">
        <f t="shared" si="15"/>
        <v>1</v>
      </c>
      <c r="K472" s="23" t="s">
        <v>48</v>
      </c>
      <c r="L472" s="23" t="s">
        <v>7</v>
      </c>
      <c r="M472" s="65"/>
      <c r="N472" s="34"/>
      <c r="O472" s="34"/>
      <c r="P472" s="35"/>
      <c r="Q472" s="34"/>
      <c r="R472" s="34"/>
      <c r="S472" s="36"/>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63">
        <f t="shared" si="22"/>
        <v>0</v>
      </c>
      <c r="BB472" s="63">
        <f t="shared" si="23"/>
        <v>0</v>
      </c>
      <c r="BC472" s="30" t="str">
        <f t="shared" si="24"/>
        <v>INR Zero Only</v>
      </c>
      <c r="IE472" s="32">
        <v>1.01</v>
      </c>
      <c r="IF472" s="32" t="s">
        <v>39</v>
      </c>
      <c r="IG472" s="32" t="s">
        <v>35</v>
      </c>
      <c r="IH472" s="32">
        <v>123.223</v>
      </c>
      <c r="II472" s="32" t="s">
        <v>37</v>
      </c>
    </row>
    <row r="473" spans="1:243" s="31" customFormat="1" ht="15">
      <c r="A473" s="113">
        <v>61.05</v>
      </c>
      <c r="B473" s="76" t="s">
        <v>858</v>
      </c>
      <c r="C473" s="19" t="s">
        <v>508</v>
      </c>
      <c r="D473" s="146">
        <v>12</v>
      </c>
      <c r="E473" s="154" t="s">
        <v>879</v>
      </c>
      <c r="F473" s="66">
        <v>10</v>
      </c>
      <c r="G473" s="33"/>
      <c r="H473" s="33"/>
      <c r="I473" s="20" t="s">
        <v>38</v>
      </c>
      <c r="J473" s="22">
        <f t="shared" si="15"/>
        <v>1</v>
      </c>
      <c r="K473" s="23" t="s">
        <v>48</v>
      </c>
      <c r="L473" s="23" t="s">
        <v>7</v>
      </c>
      <c r="M473" s="65"/>
      <c r="N473" s="34"/>
      <c r="O473" s="34"/>
      <c r="P473" s="35"/>
      <c r="Q473" s="34"/>
      <c r="R473" s="34"/>
      <c r="S473" s="36"/>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8"/>
      <c r="AV473" s="37"/>
      <c r="AW473" s="37"/>
      <c r="AX473" s="37"/>
      <c r="AY473" s="37"/>
      <c r="AZ473" s="37"/>
      <c r="BA473" s="63">
        <f t="shared" si="22"/>
        <v>0</v>
      </c>
      <c r="BB473" s="63">
        <f t="shared" si="23"/>
        <v>0</v>
      </c>
      <c r="BC473" s="30" t="str">
        <f t="shared" si="24"/>
        <v>INR Zero Only</v>
      </c>
      <c r="IE473" s="32">
        <v>1.02</v>
      </c>
      <c r="IF473" s="32" t="s">
        <v>40</v>
      </c>
      <c r="IG473" s="32" t="s">
        <v>41</v>
      </c>
      <c r="IH473" s="32">
        <v>213</v>
      </c>
      <c r="II473" s="32" t="s">
        <v>37</v>
      </c>
    </row>
    <row r="474" spans="1:243" s="31" customFormat="1" ht="15">
      <c r="A474" s="113">
        <v>61.06</v>
      </c>
      <c r="B474" s="76" t="s">
        <v>859</v>
      </c>
      <c r="C474" s="19" t="s">
        <v>509</v>
      </c>
      <c r="D474" s="146">
        <v>12</v>
      </c>
      <c r="E474" s="154" t="s">
        <v>879</v>
      </c>
      <c r="F474" s="66">
        <v>10</v>
      </c>
      <c r="G474" s="33"/>
      <c r="H474" s="33"/>
      <c r="I474" s="20" t="s">
        <v>38</v>
      </c>
      <c r="J474" s="22">
        <f t="shared" si="15"/>
        <v>1</v>
      </c>
      <c r="K474" s="23" t="s">
        <v>48</v>
      </c>
      <c r="L474" s="23" t="s">
        <v>7</v>
      </c>
      <c r="M474" s="65"/>
      <c r="N474" s="34"/>
      <c r="O474" s="34"/>
      <c r="P474" s="35"/>
      <c r="Q474" s="34"/>
      <c r="R474" s="34"/>
      <c r="S474" s="36"/>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63">
        <f t="shared" si="22"/>
        <v>0</v>
      </c>
      <c r="BB474" s="63">
        <f t="shared" si="23"/>
        <v>0</v>
      </c>
      <c r="BC474" s="30" t="str">
        <f t="shared" si="24"/>
        <v>INR Zero Only</v>
      </c>
      <c r="IE474" s="32">
        <v>2</v>
      </c>
      <c r="IF474" s="32" t="s">
        <v>34</v>
      </c>
      <c r="IG474" s="32" t="s">
        <v>42</v>
      </c>
      <c r="IH474" s="32">
        <v>10</v>
      </c>
      <c r="II474" s="32" t="s">
        <v>37</v>
      </c>
    </row>
    <row r="475" spans="1:243" s="31" customFormat="1" ht="15">
      <c r="A475" s="113">
        <v>61.07</v>
      </c>
      <c r="B475" s="76" t="s">
        <v>860</v>
      </c>
      <c r="C475" s="19" t="s">
        <v>510</v>
      </c>
      <c r="D475" s="146">
        <v>12</v>
      </c>
      <c r="E475" s="154" t="s">
        <v>879</v>
      </c>
      <c r="F475" s="66">
        <v>10</v>
      </c>
      <c r="G475" s="33"/>
      <c r="H475" s="33"/>
      <c r="I475" s="20" t="s">
        <v>38</v>
      </c>
      <c r="J475" s="22">
        <f t="shared" si="15"/>
        <v>1</v>
      </c>
      <c r="K475" s="23" t="s">
        <v>48</v>
      </c>
      <c r="L475" s="23" t="s">
        <v>7</v>
      </c>
      <c r="M475" s="65"/>
      <c r="N475" s="34"/>
      <c r="O475" s="34"/>
      <c r="P475" s="35"/>
      <c r="Q475" s="34"/>
      <c r="R475" s="34"/>
      <c r="S475" s="36"/>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63">
        <f t="shared" si="22"/>
        <v>0</v>
      </c>
      <c r="BB475" s="63">
        <f t="shared" si="23"/>
        <v>0</v>
      </c>
      <c r="BC475" s="30" t="str">
        <f t="shared" si="24"/>
        <v>INR Zero Only</v>
      </c>
      <c r="IE475" s="32">
        <v>3</v>
      </c>
      <c r="IF475" s="32" t="s">
        <v>43</v>
      </c>
      <c r="IG475" s="32" t="s">
        <v>44</v>
      </c>
      <c r="IH475" s="32">
        <v>10</v>
      </c>
      <c r="II475" s="32" t="s">
        <v>37</v>
      </c>
    </row>
    <row r="476" spans="1:243" s="31" customFormat="1" ht="31.5">
      <c r="A476" s="118">
        <v>62</v>
      </c>
      <c r="B476" s="83" t="s">
        <v>861</v>
      </c>
      <c r="C476" s="19" t="s">
        <v>511</v>
      </c>
      <c r="D476" s="133"/>
      <c r="E476" s="133"/>
      <c r="F476" s="20"/>
      <c r="G476" s="21"/>
      <c r="H476" s="21"/>
      <c r="I476" s="20"/>
      <c r="J476" s="22"/>
      <c r="K476" s="23"/>
      <c r="L476" s="23"/>
      <c r="M476" s="24"/>
      <c r="N476" s="25"/>
      <c r="O476" s="25"/>
      <c r="P476" s="26"/>
      <c r="Q476" s="25"/>
      <c r="R476" s="25"/>
      <c r="S476" s="27"/>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28"/>
      <c r="BB476" s="29"/>
      <c r="BC476" s="30"/>
      <c r="IE476" s="32">
        <v>1.01</v>
      </c>
      <c r="IF476" s="32" t="s">
        <v>39</v>
      </c>
      <c r="IG476" s="32" t="s">
        <v>35</v>
      </c>
      <c r="IH476" s="32">
        <v>123.223</v>
      </c>
      <c r="II476" s="32" t="s">
        <v>37</v>
      </c>
    </row>
    <row r="477" spans="1:243" s="31" customFormat="1" ht="96" customHeight="1">
      <c r="A477" s="113">
        <v>62.01</v>
      </c>
      <c r="B477" s="76" t="s">
        <v>862</v>
      </c>
      <c r="C477" s="19" t="s">
        <v>512</v>
      </c>
      <c r="D477" s="133"/>
      <c r="E477" s="133"/>
      <c r="F477" s="20"/>
      <c r="G477" s="21"/>
      <c r="H477" s="21"/>
      <c r="I477" s="20"/>
      <c r="J477" s="22"/>
      <c r="K477" s="23"/>
      <c r="L477" s="23"/>
      <c r="M477" s="24"/>
      <c r="N477" s="25"/>
      <c r="O477" s="25"/>
      <c r="P477" s="26"/>
      <c r="Q477" s="25"/>
      <c r="R477" s="25"/>
      <c r="S477" s="27"/>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28"/>
      <c r="BB477" s="29"/>
      <c r="BC477" s="30"/>
      <c r="IE477" s="32">
        <v>1.02</v>
      </c>
      <c r="IF477" s="32" t="s">
        <v>40</v>
      </c>
      <c r="IG477" s="32" t="s">
        <v>41</v>
      </c>
      <c r="IH477" s="32">
        <v>213</v>
      </c>
      <c r="II477" s="32" t="s">
        <v>37</v>
      </c>
    </row>
    <row r="478" spans="1:243" s="31" customFormat="1" ht="15">
      <c r="A478" s="113">
        <v>62.02</v>
      </c>
      <c r="B478" s="76" t="s">
        <v>863</v>
      </c>
      <c r="C478" s="19" t="s">
        <v>513</v>
      </c>
      <c r="D478" s="146">
        <v>1</v>
      </c>
      <c r="E478" s="155" t="s">
        <v>880</v>
      </c>
      <c r="F478" s="66">
        <v>100</v>
      </c>
      <c r="G478" s="33"/>
      <c r="H478" s="33"/>
      <c r="I478" s="20" t="s">
        <v>38</v>
      </c>
      <c r="J478" s="22">
        <f>IF(I478="Less(-)",-1,1)</f>
        <v>1</v>
      </c>
      <c r="K478" s="23" t="s">
        <v>48</v>
      </c>
      <c r="L478" s="23" t="s">
        <v>7</v>
      </c>
      <c r="M478" s="65"/>
      <c r="N478" s="34"/>
      <c r="O478" s="34"/>
      <c r="P478" s="35"/>
      <c r="Q478" s="34"/>
      <c r="R478" s="34"/>
      <c r="S478" s="36"/>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63">
        <f>total_amount_ba($B$2,$D$2,D478,F478,J478,K478,M478)</f>
        <v>0</v>
      </c>
      <c r="BB478" s="63">
        <f>BA478+SUM(N478:AZ478)</f>
        <v>0</v>
      </c>
      <c r="BC478" s="30" t="str">
        <f>SpellNumber(L478,BB478)</f>
        <v>INR Zero Only</v>
      </c>
      <c r="IE478" s="32">
        <v>1.02</v>
      </c>
      <c r="IF478" s="32" t="s">
        <v>40</v>
      </c>
      <c r="IG478" s="32" t="s">
        <v>41</v>
      </c>
      <c r="IH478" s="32">
        <v>213</v>
      </c>
      <c r="II478" s="32" t="s">
        <v>37</v>
      </c>
    </row>
    <row r="479" spans="1:243" s="31" customFormat="1" ht="15">
      <c r="A479" s="113">
        <v>62.03</v>
      </c>
      <c r="B479" s="76" t="s">
        <v>856</v>
      </c>
      <c r="C479" s="19" t="s">
        <v>514</v>
      </c>
      <c r="D479" s="146">
        <v>1</v>
      </c>
      <c r="E479" s="155" t="s">
        <v>880</v>
      </c>
      <c r="F479" s="66">
        <v>10</v>
      </c>
      <c r="G479" s="33"/>
      <c r="H479" s="33"/>
      <c r="I479" s="20" t="s">
        <v>38</v>
      </c>
      <c r="J479" s="22">
        <f>IF(I479="Less(-)",-1,1)</f>
        <v>1</v>
      </c>
      <c r="K479" s="23" t="s">
        <v>48</v>
      </c>
      <c r="L479" s="23" t="s">
        <v>7</v>
      </c>
      <c r="M479" s="65"/>
      <c r="N479" s="34"/>
      <c r="O479" s="34"/>
      <c r="P479" s="35"/>
      <c r="Q479" s="34"/>
      <c r="R479" s="34"/>
      <c r="S479" s="36"/>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63">
        <f>total_amount_ba($B$2,$D$2,D479,F479,J479,K479,M479)</f>
        <v>0</v>
      </c>
      <c r="BB479" s="63">
        <f>BA479+SUM(N479:AZ479)</f>
        <v>0</v>
      </c>
      <c r="BC479" s="30" t="str">
        <f>SpellNumber(L479,BB479)</f>
        <v>INR Zero Only</v>
      </c>
      <c r="IE479" s="32">
        <v>2</v>
      </c>
      <c r="IF479" s="32" t="s">
        <v>34</v>
      </c>
      <c r="IG479" s="32" t="s">
        <v>42</v>
      </c>
      <c r="IH479" s="32">
        <v>10</v>
      </c>
      <c r="II479" s="32" t="s">
        <v>37</v>
      </c>
    </row>
    <row r="480" spans="1:243" s="31" customFormat="1" ht="15">
      <c r="A480" s="113">
        <v>62.04</v>
      </c>
      <c r="B480" s="76" t="s">
        <v>857</v>
      </c>
      <c r="C480" s="19" t="s">
        <v>515</v>
      </c>
      <c r="D480" s="146">
        <v>1</v>
      </c>
      <c r="E480" s="155" t="s">
        <v>880</v>
      </c>
      <c r="F480" s="66">
        <v>10</v>
      </c>
      <c r="G480" s="33"/>
      <c r="H480" s="33"/>
      <c r="I480" s="20" t="s">
        <v>38</v>
      </c>
      <c r="J480" s="22">
        <f>IF(I480="Less(-)",-1,1)</f>
        <v>1</v>
      </c>
      <c r="K480" s="23" t="s">
        <v>48</v>
      </c>
      <c r="L480" s="23" t="s">
        <v>7</v>
      </c>
      <c r="M480" s="65"/>
      <c r="N480" s="34"/>
      <c r="O480" s="34"/>
      <c r="P480" s="35"/>
      <c r="Q480" s="34"/>
      <c r="R480" s="34"/>
      <c r="S480" s="36"/>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63">
        <f>total_amount_ba($B$2,$D$2,D480,F480,J480,K480,M480)</f>
        <v>0</v>
      </c>
      <c r="BB480" s="63">
        <f>BA480+SUM(N480:AZ480)</f>
        <v>0</v>
      </c>
      <c r="BC480" s="30" t="str">
        <f>SpellNumber(L480,BB480)</f>
        <v>INR Zero Only</v>
      </c>
      <c r="IE480" s="32">
        <v>3</v>
      </c>
      <c r="IF480" s="32" t="s">
        <v>43</v>
      </c>
      <c r="IG480" s="32" t="s">
        <v>44</v>
      </c>
      <c r="IH480" s="32">
        <v>10</v>
      </c>
      <c r="II480" s="32" t="s">
        <v>37</v>
      </c>
    </row>
    <row r="481" spans="1:243" s="31" customFormat="1" ht="15">
      <c r="A481" s="113">
        <v>62.05</v>
      </c>
      <c r="B481" s="76" t="s">
        <v>858</v>
      </c>
      <c r="C481" s="19" t="s">
        <v>516</v>
      </c>
      <c r="D481" s="146">
        <v>1</v>
      </c>
      <c r="E481" s="155" t="s">
        <v>880</v>
      </c>
      <c r="F481" s="66">
        <v>10</v>
      </c>
      <c r="G481" s="33"/>
      <c r="H481" s="33"/>
      <c r="I481" s="20" t="s">
        <v>38</v>
      </c>
      <c r="J481" s="22">
        <f>IF(I481="Less(-)",-1,1)</f>
        <v>1</v>
      </c>
      <c r="K481" s="23" t="s">
        <v>48</v>
      </c>
      <c r="L481" s="23" t="s">
        <v>7</v>
      </c>
      <c r="M481" s="65"/>
      <c r="N481" s="34"/>
      <c r="O481" s="34"/>
      <c r="P481" s="35"/>
      <c r="Q481" s="34"/>
      <c r="R481" s="34"/>
      <c r="S481" s="36"/>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63">
        <f>total_amount_ba($B$2,$D$2,D481,F481,J481,K481,M481)</f>
        <v>0</v>
      </c>
      <c r="BB481" s="63">
        <f>BA481+SUM(N481:AZ481)</f>
        <v>0</v>
      </c>
      <c r="BC481" s="30" t="str">
        <f>SpellNumber(L481,BB481)</f>
        <v>INR Zero Only</v>
      </c>
      <c r="IE481" s="32">
        <v>1.01</v>
      </c>
      <c r="IF481" s="32" t="s">
        <v>39</v>
      </c>
      <c r="IG481" s="32" t="s">
        <v>35</v>
      </c>
      <c r="IH481" s="32">
        <v>123.223</v>
      </c>
      <c r="II481" s="32" t="s">
        <v>37</v>
      </c>
    </row>
    <row r="482" spans="1:243" s="31" customFormat="1" ht="33" customHeight="1">
      <c r="A482" s="39" t="s">
        <v>46</v>
      </c>
      <c r="B482" s="40"/>
      <c r="C482" s="41"/>
      <c r="D482" s="166"/>
      <c r="E482" s="42"/>
      <c r="F482" s="42"/>
      <c r="G482" s="42"/>
      <c r="H482" s="43"/>
      <c r="I482" s="43"/>
      <c r="J482" s="43"/>
      <c r="K482" s="43"/>
      <c r="L482" s="44"/>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64">
        <f>SUM(BA13:BA481)</f>
        <v>0</v>
      </c>
      <c r="BB482" s="64">
        <f>SUM(BB13:BB481)</f>
        <v>0</v>
      </c>
      <c r="BC482" s="30" t="str">
        <f>SpellNumber($E$2,BB482)</f>
        <v>INR Zero Only</v>
      </c>
      <c r="IE482" s="32">
        <v>4</v>
      </c>
      <c r="IF482" s="32" t="s">
        <v>40</v>
      </c>
      <c r="IG482" s="32" t="s">
        <v>45</v>
      </c>
      <c r="IH482" s="32">
        <v>10</v>
      </c>
      <c r="II482" s="32" t="s">
        <v>37</v>
      </c>
    </row>
    <row r="483" spans="1:243" s="54" customFormat="1" ht="39" customHeight="1" hidden="1">
      <c r="A483" s="40" t="s">
        <v>50</v>
      </c>
      <c r="B483" s="46"/>
      <c r="C483" s="47"/>
      <c r="D483" s="167"/>
      <c r="E483" s="48" t="s">
        <v>47</v>
      </c>
      <c r="F483" s="61"/>
      <c r="G483" s="49"/>
      <c r="H483" s="50"/>
      <c r="I483" s="50"/>
      <c r="J483" s="50"/>
      <c r="K483" s="51"/>
      <c r="L483" s="52"/>
      <c r="M483" s="53"/>
      <c r="O483" s="31"/>
      <c r="P483" s="31"/>
      <c r="Q483" s="31"/>
      <c r="R483" s="31"/>
      <c r="S483" s="31"/>
      <c r="BA483" s="59">
        <f>IF(ISBLANK(F483),0,IF(E483="Excess (+)",ROUND(BA482+(BA482*F483),2),IF(E483="Less (-)",ROUND(BA482+(BA482*F483*(-1)),2),0)))</f>
        <v>0</v>
      </c>
      <c r="BB483" s="60">
        <f>ROUND(BA483,0)</f>
        <v>0</v>
      </c>
      <c r="BC483" s="30" t="str">
        <f>SpellNumber(L483,BB483)</f>
        <v> Zero Only</v>
      </c>
      <c r="IE483" s="55"/>
      <c r="IF483" s="55"/>
      <c r="IG483" s="55"/>
      <c r="IH483" s="55"/>
      <c r="II483" s="55"/>
    </row>
    <row r="484" spans="1:243" s="54" customFormat="1" ht="51" customHeight="1">
      <c r="A484" s="39" t="s">
        <v>49</v>
      </c>
      <c r="B484" s="39"/>
      <c r="C484" s="172" t="str">
        <f>SpellNumber($E$2,BB482)</f>
        <v>INR Zero Only</v>
      </c>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c r="AA484" s="173"/>
      <c r="AB484" s="173"/>
      <c r="AC484" s="173"/>
      <c r="AD484" s="173"/>
      <c r="AE484" s="173"/>
      <c r="AF484" s="173"/>
      <c r="AG484" s="173"/>
      <c r="AH484" s="173"/>
      <c r="AI484" s="173"/>
      <c r="AJ484" s="173"/>
      <c r="AK484" s="173"/>
      <c r="AL484" s="173"/>
      <c r="AM484" s="173"/>
      <c r="AN484" s="173"/>
      <c r="AO484" s="173"/>
      <c r="AP484" s="173"/>
      <c r="AQ484" s="173"/>
      <c r="AR484" s="173"/>
      <c r="AS484" s="173"/>
      <c r="AT484" s="173"/>
      <c r="AU484" s="173"/>
      <c r="AV484" s="173"/>
      <c r="AW484" s="173"/>
      <c r="AX484" s="173"/>
      <c r="AY484" s="173"/>
      <c r="AZ484" s="173"/>
      <c r="BA484" s="173"/>
      <c r="BB484" s="173"/>
      <c r="BC484" s="174"/>
      <c r="IE484" s="55"/>
      <c r="IF484" s="55"/>
      <c r="IG484" s="55"/>
      <c r="IH484" s="55"/>
      <c r="II484" s="55"/>
    </row>
    <row r="485" spans="3:243" s="14" customFormat="1" ht="15">
      <c r="C485" s="56"/>
      <c r="D485" s="168"/>
      <c r="E485" s="56"/>
      <c r="F485" s="56"/>
      <c r="G485" s="56"/>
      <c r="H485" s="56"/>
      <c r="I485" s="56"/>
      <c r="J485" s="56"/>
      <c r="K485" s="56"/>
      <c r="L485" s="56"/>
      <c r="M485" s="56"/>
      <c r="O485" s="56"/>
      <c r="BA485" s="56"/>
      <c r="BC485" s="56"/>
      <c r="IE485" s="15"/>
      <c r="IF485" s="15"/>
      <c r="IG485" s="15"/>
      <c r="IH485" s="15"/>
      <c r="II485" s="15"/>
    </row>
  </sheetData>
  <sheetProtection password="EEC8" sheet="1" selectLockedCells="1"/>
  <mergeCells count="8">
    <mergeCell ref="A9:BC9"/>
    <mergeCell ref="C484:BC484"/>
    <mergeCell ref="A1:L1"/>
    <mergeCell ref="A4:BC4"/>
    <mergeCell ref="A5:BC5"/>
    <mergeCell ref="A6:BC6"/>
    <mergeCell ref="A7:BC7"/>
    <mergeCell ref="B8:BC8"/>
  </mergeCells>
  <dataValidations count="2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8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83">
      <formula1>IF(ISBLANK(F483),$A$3:$C$3,$B$3:$C$3)</formula1>
    </dataValidation>
    <dataValidation allowBlank="1" showInputMessage="1" showErrorMessage="1" promptTitle="Item Description" prompt="Please enter Item Description in text" sqref="B473:B477 B463:B468 B454:B458 B444:B449 B435:B439 B425:B430 B416:B420 B406:B411 B397:B401 B387:B392 B378:B382 B368:B373 B359:B363 B349:B354 B340:B344 B330:B335 B321:B325 B311:B316 B302:B306 B292:B297 B283:B287 B273:B278 B264:B268 B254:B259 B245:B249 B235:B240 B226:B230 B216:B221 B207:B211 B197:B202 B188:B192 B178:B183 B169:B173 B159:B164 B150:B154 B140:B145 B131:B135 B121:B126 B112:B116 B102:B107 B92:B96 B78:B85 B68:B73 B57:B62 B48:B52 B38:B43 B29:B33 B19:B24"/>
    <dataValidation type="decimal" allowBlank="1" showInputMessage="1" showErrorMessage="1" promptTitle="Rate Entry" prompt="Please enter the Basic Price in Rupees for this item. " errorTitle="Invaid Entry" error="Only Numeric Values are allowed. " sqref="G13:H48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83">
      <formula1>0</formula1>
      <formula2>IF(E483&lt;&gt;"Select",99.9,0)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83">
      <formula1>IF(E483&lt;&gt;"Select",0,-1)</formula1>
      <formula2>IF(E483&lt;&gt;"Select",99.99,-1)</formula2>
    </dataValidation>
    <dataValidation type="list" allowBlank="1" showInputMessage="1" showErrorMessage="1" sqref="C2">
      <formula1>"Normal, SingleWindow, Alternate"</formula1>
    </dataValidation>
    <dataValidation type="list" allowBlank="1" showInputMessage="1" showErrorMessage="1" sqref="K13:K481">
      <formula1>"Partial Conversion, Full Conversion"</formula1>
    </dataValidation>
    <dataValidation type="list" allowBlank="1" showInputMessage="1" showErrorMessage="1" sqref="L466 L467 L468 L469 L470 L471 L472 L473 L474 L475 L476 L477 L478 L479 L48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formula1>"INR"</formula1>
    </dataValidation>
    <dataValidation type="list" allowBlank="1" showInputMessage="1" showErrorMessage="1" sqref="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formula1>"INR"</formula1>
    </dataValidation>
    <dataValidation type="list" allowBlank="1" showInputMessage="1" showErrorMessage="1" sqref="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formula1>"INR"</formula1>
    </dataValidation>
    <dataValidation type="list" allowBlank="1" showInputMessage="1" showErrorMessage="1" sqref="L298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formula1>"INR"</formula1>
    </dataValidation>
    <dataValidation type="list" allowBlank="1" showInputMessage="1" showErrorMessage="1" sqref="L398 L399 L400 L401 L402 L403 L404 L405 L406 L407 L408 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81">
      <formula1>"INR"</formula1>
    </dataValidation>
    <dataValidation allowBlank="1" showInputMessage="1" showErrorMessage="1" promptTitle="Addition / Deduction" prompt="Please Choose the correct One" sqref="J13:J481"/>
    <dataValidation type="list" showInputMessage="1" showErrorMessage="1" sqref="I13:I481">
      <formula1>"Excess(+), Less(-)"</formula1>
    </dataValidation>
    <dataValidation type="decimal" allowBlank="1" showInputMessage="1" showErrorMessage="1" errorTitle="Invalid Entry" error="Only Numeric Values are allowed. " sqref="A13:A481">
      <formula1>0</formula1>
      <formula2>999999999999999</formula2>
    </dataValidation>
    <dataValidation allowBlank="1" showInputMessage="1" showErrorMessage="1" promptTitle="Itemcode/Make" prompt="Please enter text" sqref="C13:C481"/>
    <dataValidation type="decimal" allowBlank="1" showInputMessage="1" showErrorMessage="1" promptTitle="Rate Entry" prompt="Please enter the Other Taxes2 in Rupees for this item. " errorTitle="Invaid Entry" error="Only Numeric Values are allowed. " sqref="N13:O48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81">
      <formula1>0</formula1>
      <formula2>999999999999999</formula2>
    </dataValidation>
    <dataValidation allowBlank="1" showInputMessage="1" showErrorMessage="1" promptTitle="Units" prompt="Please enter Units in text" sqref="E13:E481"/>
    <dataValidation type="decimal" allowBlank="1" showInputMessage="1" showErrorMessage="1" promptTitle="Quantity" prompt="Please enter the Quantity for this item. " errorTitle="Invalid Entry" error="Only Numeric Values are allowed. " sqref="D13:D481 F13:F481">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40 M51 M61 M66 M68 M74 M83 M91:M94 M100 M112 M117:M127 M130:M138 M141:M149 M152:M157 M160:M164 M167:M171 M174:M176 M178 M180 M182 M185:M187 M189 M193:M203 M206:M213 M216:M217 M220:M223 M226:M228 M231:M232 M235:M236 M238 M240 M242 M245:M247 M250:M251 M263 M265 M268:M272 M275:M277 M280:M281 M284:M287 M300 M310 M319 M329 M342 M350:M365 M368:M382 M385:M389 M391:M395 M397:M401 M403 M406:M409 M412:M414 M417 M420:M422 M424:M425 M427:M428 M433 M435:M436 M439:M445 M448:M457 M459:M463 M465:M466 M470:M475 M478:M481">
      <formula1>0</formula1>
      <formula2>999999999999999</formula2>
    </dataValidation>
  </dataValidations>
  <printOptions/>
  <pageMargins left="0.55" right="0.33" top="0.61" bottom="0.51" header="0.3" footer="0.3"/>
  <pageSetup horizontalDpi="600" verticalDpi="600" orientation="landscape" paperSize="9" scale="57" r:id="rId2"/>
  <rowBreaks count="6" manualBreakCount="6">
    <brk id="17" max="54" man="1"/>
    <brk id="45" max="54" man="1"/>
    <brk id="51" max="54" man="1"/>
    <brk id="77" max="54" man="1"/>
    <brk id="81" max="54" man="1"/>
    <brk id="113" max="54" man="1"/>
  </row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81" t="s">
        <v>2</v>
      </c>
      <c r="F6" s="181"/>
      <c r="G6" s="181"/>
      <c r="H6" s="181"/>
      <c r="I6" s="181"/>
      <c r="J6" s="181"/>
      <c r="K6" s="181"/>
    </row>
    <row r="7" spans="5:11" ht="15">
      <c r="E7" s="181"/>
      <c r="F7" s="181"/>
      <c r="G7" s="181"/>
      <c r="H7" s="181"/>
      <c r="I7" s="181"/>
      <c r="J7" s="181"/>
      <c r="K7" s="181"/>
    </row>
    <row r="8" spans="5:11" ht="15">
      <c r="E8" s="181"/>
      <c r="F8" s="181"/>
      <c r="G8" s="181"/>
      <c r="H8" s="181"/>
      <c r="I8" s="181"/>
      <c r="J8" s="181"/>
      <c r="K8" s="181"/>
    </row>
    <row r="9" spans="5:11" ht="15">
      <c r="E9" s="181"/>
      <c r="F9" s="181"/>
      <c r="G9" s="181"/>
      <c r="H9" s="181"/>
      <c r="I9" s="181"/>
      <c r="J9" s="181"/>
      <c r="K9" s="181"/>
    </row>
    <row r="10" spans="5:11" ht="15">
      <c r="E10" s="181"/>
      <c r="F10" s="181"/>
      <c r="G10" s="181"/>
      <c r="H10" s="181"/>
      <c r="I10" s="181"/>
      <c r="J10" s="181"/>
      <c r="K10" s="181"/>
    </row>
    <row r="11" spans="5:11" ht="15">
      <c r="E11" s="181"/>
      <c r="F11" s="181"/>
      <c r="G11" s="181"/>
      <c r="H11" s="181"/>
      <c r="I11" s="181"/>
      <c r="J11" s="181"/>
      <c r="K11" s="181"/>
    </row>
    <row r="12" spans="5:11" ht="15">
      <c r="E12" s="181"/>
      <c r="F12" s="181"/>
      <c r="G12" s="181"/>
      <c r="H12" s="181"/>
      <c r="I12" s="181"/>
      <c r="J12" s="181"/>
      <c r="K12" s="181"/>
    </row>
    <row r="13" spans="5:11" ht="15">
      <c r="E13" s="181"/>
      <c r="F13" s="181"/>
      <c r="G13" s="181"/>
      <c r="H13" s="181"/>
      <c r="I13" s="181"/>
      <c r="J13" s="181"/>
      <c r="K13" s="181"/>
    </row>
    <row r="14" spans="5:11" ht="15">
      <c r="E14" s="181"/>
      <c r="F14" s="181"/>
      <c r="G14" s="181"/>
      <c r="H14" s="181"/>
      <c r="I14" s="181"/>
      <c r="J14" s="181"/>
      <c r="K14" s="1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 K Tiwari</cp:lastModifiedBy>
  <cp:lastPrinted>2020-06-24T06:22:35Z</cp:lastPrinted>
  <dcterms:created xsi:type="dcterms:W3CDTF">2009-01-30T06:42:42Z</dcterms:created>
  <dcterms:modified xsi:type="dcterms:W3CDTF">2020-06-25T07:46:04Z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